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tabRatio="828" activeTab="1"/>
  </bookViews>
  <sheets>
    <sheet name="Cover" sheetId="5" r:id="rId1"/>
    <sheet name="Run Log" sheetId="7" r:id="rId2"/>
  </sheets>
  <calcPr calcId="125725"/>
</workbook>
</file>

<file path=xl/calcChain.xml><?xml version="1.0" encoding="utf-8"?>
<calcChain xmlns="http://schemas.openxmlformats.org/spreadsheetml/2006/main">
  <c r="H50" i="7"/>
  <c r="H51" s="1"/>
  <c r="H49"/>
  <c r="AE34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S53" s="1"/>
  <c r="L53"/>
  <c r="T53" s="1"/>
  <c r="K54"/>
  <c r="S54" s="1"/>
  <c r="L54"/>
  <c r="T54" s="1"/>
  <c r="K55"/>
  <c r="S55" s="1"/>
  <c r="L55"/>
  <c r="T55" s="1"/>
  <c r="K56"/>
  <c r="S56" s="1"/>
  <c r="L56"/>
  <c r="T56" s="1"/>
  <c r="K57"/>
  <c r="S57" s="1"/>
  <c r="L57"/>
  <c r="T57" s="1"/>
  <c r="K58"/>
  <c r="S58" s="1"/>
  <c r="L58"/>
  <c r="T58" s="1"/>
  <c r="K59"/>
  <c r="S59" s="1"/>
  <c r="L59"/>
  <c r="T59" s="1"/>
  <c r="K60"/>
  <c r="S60" s="1"/>
  <c r="L60"/>
  <c r="T60" s="1"/>
  <c r="K61"/>
  <c r="S61" s="1"/>
  <c r="L61"/>
  <c r="T61" s="1"/>
  <c r="K62"/>
  <c r="S62" s="1"/>
  <c r="L62"/>
  <c r="T62" s="1"/>
  <c r="K63"/>
  <c r="S63" s="1"/>
  <c r="L63"/>
  <c r="T63" s="1"/>
  <c r="K64"/>
  <c r="S64" s="1"/>
  <c r="L64"/>
  <c r="T64" s="1"/>
  <c r="K65"/>
  <c r="S65" s="1"/>
  <c r="L65"/>
  <c r="T65" s="1"/>
  <c r="K66"/>
  <c r="S66" s="1"/>
  <c r="L66"/>
  <c r="T66" s="1"/>
  <c r="K67"/>
  <c r="S67" s="1"/>
  <c r="L67"/>
  <c r="T67" s="1"/>
  <c r="K68"/>
  <c r="S68" s="1"/>
  <c r="L68"/>
  <c r="T68" s="1"/>
  <c r="K69"/>
  <c r="S69" s="1"/>
  <c r="L69"/>
  <c r="T69" s="1"/>
  <c r="K70"/>
  <c r="S70" s="1"/>
  <c r="L70"/>
  <c r="T70" s="1"/>
  <c r="K71"/>
  <c r="S71" s="1"/>
  <c r="L71"/>
  <c r="T71" s="1"/>
  <c r="K72"/>
  <c r="S72" s="1"/>
  <c r="L72"/>
  <c r="T72" s="1"/>
  <c r="K73"/>
  <c r="S73" s="1"/>
  <c r="L73"/>
  <c r="T73" s="1"/>
  <c r="K74"/>
  <c r="S74" s="1"/>
  <c r="L74"/>
  <c r="T74" s="1"/>
  <c r="K75"/>
  <c r="S75" s="1"/>
  <c r="L75"/>
  <c r="T75" s="1"/>
  <c r="K76"/>
  <c r="S76" s="1"/>
  <c r="L76"/>
  <c r="T76" s="1"/>
  <c r="K77"/>
  <c r="S77" s="1"/>
  <c r="L77"/>
  <c r="T77" s="1"/>
  <c r="K78"/>
  <c r="S78" s="1"/>
  <c r="L78"/>
  <c r="T78" s="1"/>
  <c r="K79"/>
  <c r="S79" s="1"/>
  <c r="L79"/>
  <c r="T79" s="1"/>
  <c r="K80"/>
  <c r="S80" s="1"/>
  <c r="L80"/>
  <c r="T80" s="1"/>
  <c r="K81"/>
  <c r="S81" s="1"/>
  <c r="L81"/>
  <c r="T81" s="1"/>
  <c r="K82"/>
  <c r="S82" s="1"/>
  <c r="L82"/>
  <c r="T82" s="1"/>
  <c r="K83"/>
  <c r="S83" s="1"/>
  <c r="L83"/>
  <c r="T83" s="1"/>
  <c r="K84"/>
  <c r="S84" s="1"/>
  <c r="L84"/>
  <c r="T84" s="1"/>
  <c r="K85"/>
  <c r="S85" s="1"/>
  <c r="L85"/>
  <c r="T85" s="1"/>
  <c r="K86"/>
  <c r="S86" s="1"/>
  <c r="L86"/>
  <c r="T86" s="1"/>
  <c r="K87"/>
  <c r="S87" s="1"/>
  <c r="L87"/>
  <c r="T87" s="1"/>
  <c r="K88"/>
  <c r="S88" s="1"/>
  <c r="L88"/>
  <c r="T88" s="1"/>
  <c r="K89"/>
  <c r="S89" s="1"/>
  <c r="L89"/>
  <c r="T89" s="1"/>
  <c r="K90"/>
  <c r="S90" s="1"/>
  <c r="L90"/>
  <c r="T90" s="1"/>
  <c r="K91"/>
  <c r="S91" s="1"/>
  <c r="L91"/>
  <c r="T91" s="1"/>
  <c r="K92"/>
  <c r="S92" s="1"/>
  <c r="L92"/>
  <c r="T92" s="1"/>
  <c r="K93"/>
  <c r="S93" s="1"/>
  <c r="L93"/>
  <c r="T93" s="1"/>
  <c r="K94"/>
  <c r="S94" s="1"/>
  <c r="L94"/>
  <c r="T94" s="1"/>
  <c r="K95"/>
  <c r="S95" s="1"/>
  <c r="L95"/>
  <c r="T95" s="1"/>
  <c r="K96"/>
  <c r="S96" s="1"/>
  <c r="L96"/>
  <c r="T96" s="1"/>
  <c r="K97"/>
  <c r="S97" s="1"/>
  <c r="L97"/>
  <c r="T97" s="1"/>
  <c r="K98"/>
  <c r="S98" s="1"/>
  <c r="L98"/>
  <c r="T98" s="1"/>
  <c r="K99"/>
  <c r="S99" s="1"/>
  <c r="L99"/>
  <c r="T99" s="1"/>
  <c r="K100"/>
  <c r="S100" s="1"/>
  <c r="L100"/>
  <c r="T100" s="1"/>
  <c r="K101"/>
  <c r="S101" s="1"/>
  <c r="L101"/>
  <c r="T101" s="1"/>
  <c r="K102"/>
  <c r="S102" s="1"/>
  <c r="L102"/>
  <c r="T102" s="1"/>
  <c r="K103"/>
  <c r="S103" s="1"/>
  <c r="L103"/>
  <c r="T103" s="1"/>
  <c r="K104"/>
  <c r="S104" s="1"/>
  <c r="L104"/>
  <c r="T104" s="1"/>
  <c r="K105"/>
  <c r="S105" s="1"/>
  <c r="L105"/>
  <c r="T105" s="1"/>
  <c r="K106"/>
  <c r="S106" s="1"/>
  <c r="L106"/>
  <c r="T106" s="1"/>
  <c r="K107"/>
  <c r="S107" s="1"/>
  <c r="L107"/>
  <c r="T107" s="1"/>
  <c r="K108"/>
  <c r="S108" s="1"/>
  <c r="L108"/>
  <c r="T108" s="1"/>
  <c r="K109"/>
  <c r="S109" s="1"/>
  <c r="L109"/>
  <c r="T109" s="1"/>
  <c r="K110"/>
  <c r="S110" s="1"/>
  <c r="L110"/>
  <c r="T110" s="1"/>
  <c r="K111"/>
  <c r="S111" s="1"/>
  <c r="L111"/>
  <c r="T111" s="1"/>
  <c r="K112"/>
  <c r="S112" s="1"/>
  <c r="L112"/>
  <c r="T112" s="1"/>
  <c r="K113"/>
  <c r="S113" s="1"/>
  <c r="L113"/>
  <c r="T113" s="1"/>
  <c r="K114"/>
  <c r="S114" s="1"/>
  <c r="L114"/>
  <c r="T114" s="1"/>
  <c r="K115"/>
  <c r="S115" s="1"/>
  <c r="L115"/>
  <c r="T115" s="1"/>
  <c r="K116"/>
  <c r="S116" s="1"/>
  <c r="L116"/>
  <c r="T116" s="1"/>
  <c r="K117"/>
  <c r="S117" s="1"/>
  <c r="L117"/>
  <c r="T117" s="1"/>
  <c r="K118"/>
  <c r="S118" s="1"/>
  <c r="L118"/>
  <c r="T118" s="1"/>
  <c r="K119"/>
  <c r="S119" s="1"/>
  <c r="L119"/>
  <c r="T119" s="1"/>
  <c r="K120"/>
  <c r="S120" s="1"/>
  <c r="L120"/>
  <c r="T120" s="1"/>
  <c r="K121"/>
  <c r="S121" s="1"/>
  <c r="L121"/>
  <c r="T121" s="1"/>
  <c r="K122"/>
  <c r="S122" s="1"/>
  <c r="L122"/>
  <c r="T122" s="1"/>
  <c r="K123"/>
  <c r="S123" s="1"/>
  <c r="L123"/>
  <c r="T123" s="1"/>
  <c r="K124"/>
  <c r="S124" s="1"/>
  <c r="L124"/>
  <c r="T124" s="1"/>
  <c r="K125"/>
  <c r="S125" s="1"/>
  <c r="L125"/>
  <c r="T125" s="1"/>
  <c r="K126"/>
  <c r="S126" s="1"/>
  <c r="L126"/>
  <c r="T126" s="1"/>
  <c r="K127"/>
  <c r="S127" s="1"/>
  <c r="L127"/>
  <c r="T127" s="1"/>
  <c r="K128"/>
  <c r="S128" s="1"/>
  <c r="L128"/>
  <c r="T128" s="1"/>
  <c r="K129"/>
  <c r="S129" s="1"/>
  <c r="L129"/>
  <c r="T129" s="1"/>
  <c r="K130"/>
  <c r="S130" s="1"/>
  <c r="L130"/>
  <c r="T130" s="1"/>
  <c r="K131"/>
  <c r="S131" s="1"/>
  <c r="L131"/>
  <c r="T131" s="1"/>
  <c r="K132"/>
  <c r="S132" s="1"/>
  <c r="L132"/>
  <c r="T132" s="1"/>
  <c r="K133"/>
  <c r="S133" s="1"/>
  <c r="L133"/>
  <c r="T133" s="1"/>
  <c r="K134"/>
  <c r="S134" s="1"/>
  <c r="L134"/>
  <c r="T134" s="1"/>
  <c r="K135"/>
  <c r="S135" s="1"/>
  <c r="L135"/>
  <c r="T135" s="1"/>
  <c r="K136"/>
  <c r="S136" s="1"/>
  <c r="L136"/>
  <c r="T136" s="1"/>
  <c r="K137"/>
  <c r="S137" s="1"/>
  <c r="L137"/>
  <c r="T137" s="1"/>
  <c r="K138"/>
  <c r="S138" s="1"/>
  <c r="L138"/>
  <c r="T138" s="1"/>
  <c r="K139"/>
  <c r="S139" s="1"/>
  <c r="L139"/>
  <c r="T139" s="1"/>
  <c r="K140"/>
  <c r="S140" s="1"/>
  <c r="L140"/>
  <c r="T140" s="1"/>
  <c r="K141"/>
  <c r="S141" s="1"/>
  <c r="L141"/>
  <c r="T141" s="1"/>
  <c r="K142"/>
  <c r="S142" s="1"/>
  <c r="L142"/>
  <c r="T142" s="1"/>
  <c r="K143"/>
  <c r="S143" s="1"/>
  <c r="L143"/>
  <c r="T143" s="1"/>
  <c r="K144"/>
  <c r="S144" s="1"/>
  <c r="L144"/>
  <c r="T144" s="1"/>
  <c r="K145"/>
  <c r="S145" s="1"/>
  <c r="L145"/>
  <c r="T145" s="1"/>
  <c r="K146"/>
  <c r="S146" s="1"/>
  <c r="L146"/>
  <c r="T146" s="1"/>
  <c r="K147"/>
  <c r="S147" s="1"/>
  <c r="L147"/>
  <c r="T147" s="1"/>
  <c r="K148"/>
  <c r="S148" s="1"/>
  <c r="L148"/>
  <c r="T148" s="1"/>
  <c r="K149"/>
  <c r="S149" s="1"/>
  <c r="L149"/>
  <c r="T149" s="1"/>
  <c r="K150"/>
  <c r="S150" s="1"/>
  <c r="L150"/>
  <c r="T150" s="1"/>
  <c r="K151"/>
  <c r="S151" s="1"/>
  <c r="L151"/>
  <c r="T151" s="1"/>
  <c r="K152"/>
  <c r="S152" s="1"/>
  <c r="L152"/>
  <c r="T152" s="1"/>
  <c r="K153"/>
  <c r="S153" s="1"/>
  <c r="L153"/>
  <c r="T153" s="1"/>
  <c r="K154"/>
  <c r="S154" s="1"/>
  <c r="L154"/>
  <c r="T154" s="1"/>
  <c r="K155"/>
  <c r="S155" s="1"/>
  <c r="L155"/>
  <c r="T155" s="1"/>
  <c r="K156"/>
  <c r="S156" s="1"/>
  <c r="L156"/>
  <c r="T156" s="1"/>
  <c r="K157"/>
  <c r="S157" s="1"/>
  <c r="L157"/>
  <c r="T157" s="1"/>
  <c r="K158"/>
  <c r="S158" s="1"/>
  <c r="L158"/>
  <c r="T158" s="1"/>
  <c r="K159"/>
  <c r="S159" s="1"/>
  <c r="L159"/>
  <c r="T159" s="1"/>
  <c r="K160"/>
  <c r="S160" s="1"/>
  <c r="L160"/>
  <c r="T160" s="1"/>
  <c r="K161"/>
  <c r="S161" s="1"/>
  <c r="L161"/>
  <c r="T161" s="1"/>
  <c r="K162"/>
  <c r="S162" s="1"/>
  <c r="L162"/>
  <c r="T162" s="1"/>
  <c r="K163"/>
  <c r="S163" s="1"/>
  <c r="L163"/>
  <c r="T163" s="1"/>
  <c r="K164"/>
  <c r="S164" s="1"/>
  <c r="L164"/>
  <c r="T164" s="1"/>
  <c r="K165"/>
  <c r="S165" s="1"/>
  <c r="L165"/>
  <c r="T165" s="1"/>
  <c r="K166"/>
  <c r="S166" s="1"/>
  <c r="L166"/>
  <c r="T166" s="1"/>
  <c r="K167"/>
  <c r="S167" s="1"/>
  <c r="L167"/>
  <c r="T167" s="1"/>
  <c r="K168"/>
  <c r="S168" s="1"/>
  <c r="L168"/>
  <c r="T168" s="1"/>
  <c r="K169"/>
  <c r="S169" s="1"/>
  <c r="L169"/>
  <c r="T169" s="1"/>
  <c r="K170"/>
  <c r="S170" s="1"/>
  <c r="L170"/>
  <c r="T170" s="1"/>
  <c r="K171"/>
  <c r="S171" s="1"/>
  <c r="L171"/>
  <c r="T171" s="1"/>
  <c r="K172"/>
  <c r="S172" s="1"/>
  <c r="L172"/>
  <c r="T172" s="1"/>
  <c r="K173"/>
  <c r="S173" s="1"/>
  <c r="L173"/>
  <c r="T173" s="1"/>
  <c r="K174"/>
  <c r="S174" s="1"/>
  <c r="L174"/>
  <c r="T174" s="1"/>
  <c r="K175"/>
  <c r="S175" s="1"/>
  <c r="L175"/>
  <c r="T175" s="1"/>
  <c r="K176"/>
  <c r="S176" s="1"/>
  <c r="L176"/>
  <c r="T176" s="1"/>
  <c r="K177"/>
  <c r="S177" s="1"/>
  <c r="L177"/>
  <c r="T177" s="1"/>
  <c r="K178"/>
  <c r="S178" s="1"/>
  <c r="L178"/>
  <c r="T178" s="1"/>
  <c r="K179"/>
  <c r="S179" s="1"/>
  <c r="L179"/>
  <c r="T179" s="1"/>
  <c r="K180"/>
  <c r="S180" s="1"/>
  <c r="L180"/>
  <c r="T180" s="1"/>
  <c r="K181"/>
  <c r="S181" s="1"/>
  <c r="L181"/>
  <c r="T181" s="1"/>
  <c r="K182"/>
  <c r="S182" s="1"/>
  <c r="L182"/>
  <c r="T182" s="1"/>
  <c r="K183"/>
  <c r="S183" s="1"/>
  <c r="L183"/>
  <c r="T183" s="1"/>
  <c r="K184"/>
  <c r="S184" s="1"/>
  <c r="L184"/>
  <c r="T184" s="1"/>
  <c r="K185"/>
  <c r="S185" s="1"/>
  <c r="L185"/>
  <c r="T185" s="1"/>
  <c r="K186"/>
  <c r="S186" s="1"/>
  <c r="L186"/>
  <c r="T186" s="1"/>
  <c r="K187"/>
  <c r="S187" s="1"/>
  <c r="L187"/>
  <c r="T187" s="1"/>
  <c r="K188"/>
  <c r="S188" s="1"/>
  <c r="L188"/>
  <c r="T188" s="1"/>
  <c r="K189"/>
  <c r="S189" s="1"/>
  <c r="L189"/>
  <c r="T189" s="1"/>
  <c r="K190"/>
  <c r="S190" s="1"/>
  <c r="L190"/>
  <c r="T190" s="1"/>
  <c r="K191"/>
  <c r="S191" s="1"/>
  <c r="L191"/>
  <c r="T191" s="1"/>
  <c r="K192"/>
  <c r="S192" s="1"/>
  <c r="L192"/>
  <c r="T192" s="1"/>
  <c r="K193"/>
  <c r="S193" s="1"/>
  <c r="L193"/>
  <c r="T193" s="1"/>
  <c r="K194"/>
  <c r="S194" s="1"/>
  <c r="L194"/>
  <c r="T194" s="1"/>
  <c r="K195"/>
  <c r="S195" s="1"/>
  <c r="L195"/>
  <c r="T195" s="1"/>
  <c r="K196"/>
  <c r="S196" s="1"/>
  <c r="L196"/>
  <c r="T196" s="1"/>
  <c r="K197"/>
  <c r="S197" s="1"/>
  <c r="L197"/>
  <c r="T197" s="1"/>
  <c r="K198"/>
  <c r="S198" s="1"/>
  <c r="L198"/>
  <c r="T198" s="1"/>
  <c r="K199"/>
  <c r="S199" s="1"/>
  <c r="L199"/>
  <c r="T199" s="1"/>
  <c r="K200"/>
  <c r="S200" s="1"/>
  <c r="L200"/>
  <c r="T200" s="1"/>
  <c r="K201"/>
  <c r="S201" s="1"/>
  <c r="L201"/>
  <c r="T201" s="1"/>
  <c r="K202"/>
  <c r="S202" s="1"/>
  <c r="L202"/>
  <c r="T202" s="1"/>
  <c r="K203"/>
  <c r="S203" s="1"/>
  <c r="L203"/>
  <c r="T203" s="1"/>
  <c r="K204"/>
  <c r="S204" s="1"/>
  <c r="L204"/>
  <c r="T204" s="1"/>
  <c r="K205"/>
  <c r="S205" s="1"/>
  <c r="L205"/>
  <c r="T205" s="1"/>
  <c r="K206"/>
  <c r="S206" s="1"/>
  <c r="L206"/>
  <c r="T206" s="1"/>
  <c r="K207"/>
  <c r="S207" s="1"/>
  <c r="L207"/>
  <c r="T207" s="1"/>
  <c r="K208"/>
  <c r="S208" s="1"/>
  <c r="L208"/>
  <c r="T208" s="1"/>
  <c r="K209"/>
  <c r="S209" s="1"/>
  <c r="L209"/>
  <c r="T209" s="1"/>
  <c r="K210"/>
  <c r="S210" s="1"/>
  <c r="L210"/>
  <c r="T210" s="1"/>
  <c r="K211"/>
  <c r="S211" s="1"/>
  <c r="L211"/>
  <c r="T211" s="1"/>
  <c r="K212"/>
  <c r="S212" s="1"/>
  <c r="L212"/>
  <c r="T212" s="1"/>
  <c r="K213"/>
  <c r="S213" s="1"/>
  <c r="L213"/>
  <c r="T213" s="1"/>
  <c r="K214"/>
  <c r="S214" s="1"/>
  <c r="L214"/>
  <c r="T214" s="1"/>
  <c r="K215"/>
  <c r="S215" s="1"/>
  <c r="L215"/>
  <c r="T215" s="1"/>
  <c r="K216"/>
  <c r="S216" s="1"/>
  <c r="L216"/>
  <c r="T216" s="1"/>
  <c r="K217"/>
  <c r="S217" s="1"/>
  <c r="L217"/>
  <c r="T217" s="1"/>
  <c r="K218"/>
  <c r="S218" s="1"/>
  <c r="L218"/>
  <c r="T218" s="1"/>
  <c r="K219"/>
  <c r="S219" s="1"/>
  <c r="L219"/>
  <c r="T219" s="1"/>
  <c r="K220"/>
  <c r="S220" s="1"/>
  <c r="L220"/>
  <c r="T220" s="1"/>
  <c r="K221"/>
  <c r="S221" s="1"/>
  <c r="L221"/>
  <c r="T221" s="1"/>
  <c r="K222"/>
  <c r="S222" s="1"/>
  <c r="L222"/>
  <c r="T222" s="1"/>
  <c r="K223"/>
  <c r="S223" s="1"/>
  <c r="L223"/>
  <c r="T223" s="1"/>
  <c r="K224"/>
  <c r="S224" s="1"/>
  <c r="L224"/>
  <c r="T224" s="1"/>
  <c r="K225"/>
  <c r="S225" s="1"/>
  <c r="L225"/>
  <c r="T225" s="1"/>
  <c r="K226"/>
  <c r="S226" s="1"/>
  <c r="L226"/>
  <c r="T226" s="1"/>
  <c r="K227"/>
  <c r="S227" s="1"/>
  <c r="L227"/>
  <c r="T227" s="1"/>
  <c r="K228"/>
  <c r="S228" s="1"/>
  <c r="L228"/>
  <c r="T228" s="1"/>
  <c r="K229"/>
  <c r="S229" s="1"/>
  <c r="L229"/>
  <c r="T229" s="1"/>
  <c r="K230"/>
  <c r="S230" s="1"/>
  <c r="L230"/>
  <c r="T230" s="1"/>
  <c r="K231"/>
  <c r="S231" s="1"/>
  <c r="L231"/>
  <c r="T231" s="1"/>
  <c r="K232"/>
  <c r="S232" s="1"/>
  <c r="L232"/>
  <c r="T232" s="1"/>
  <c r="K233"/>
  <c r="S233" s="1"/>
  <c r="L233"/>
  <c r="T233" s="1"/>
  <c r="K234"/>
  <c r="S234" s="1"/>
  <c r="L234"/>
  <c r="T234" s="1"/>
  <c r="K235"/>
  <c r="S235" s="1"/>
  <c r="L235"/>
  <c r="T235" s="1"/>
  <c r="K236"/>
  <c r="S236" s="1"/>
  <c r="L236"/>
  <c r="T236" s="1"/>
  <c r="K237"/>
  <c r="S237" s="1"/>
  <c r="L237"/>
  <c r="T237" s="1"/>
  <c r="K238"/>
  <c r="S238" s="1"/>
  <c r="L238"/>
  <c r="T238" s="1"/>
  <c r="K239"/>
  <c r="S239" s="1"/>
  <c r="L239"/>
  <c r="T239" s="1"/>
  <c r="K240"/>
  <c r="S240" s="1"/>
  <c r="L240"/>
  <c r="T240" s="1"/>
  <c r="K241"/>
  <c r="S241" s="1"/>
  <c r="L241"/>
  <c r="T241" s="1"/>
  <c r="K242"/>
  <c r="S242" s="1"/>
  <c r="L242"/>
  <c r="T242" s="1"/>
  <c r="K243"/>
  <c r="S243" s="1"/>
  <c r="L243"/>
  <c r="T243" s="1"/>
  <c r="K244"/>
  <c r="S244" s="1"/>
  <c r="L244"/>
  <c r="T244" s="1"/>
  <c r="K245"/>
  <c r="S245" s="1"/>
  <c r="L245"/>
  <c r="T245" s="1"/>
  <c r="K246"/>
  <c r="S246" s="1"/>
  <c r="L246"/>
  <c r="T246" s="1"/>
  <c r="K247"/>
  <c r="S247" s="1"/>
  <c r="L247"/>
  <c r="T247" s="1"/>
  <c r="K248"/>
  <c r="S248" s="1"/>
  <c r="L248"/>
  <c r="T248" s="1"/>
  <c r="K249"/>
  <c r="S249" s="1"/>
  <c r="L249"/>
  <c r="T249" s="1"/>
  <c r="K250"/>
  <c r="S250" s="1"/>
  <c r="L250"/>
  <c r="T250" s="1"/>
  <c r="K251"/>
  <c r="S251" s="1"/>
  <c r="L251"/>
  <c r="T251" s="1"/>
  <c r="K252"/>
  <c r="S252" s="1"/>
  <c r="L252"/>
  <c r="T252" s="1"/>
  <c r="K253"/>
  <c r="S253" s="1"/>
  <c r="L253"/>
  <c r="T253" s="1"/>
  <c r="K254"/>
  <c r="S254" s="1"/>
  <c r="L254"/>
  <c r="T254" s="1"/>
  <c r="K255"/>
  <c r="S255" s="1"/>
  <c r="L255"/>
  <c r="T255" s="1"/>
  <c r="K256"/>
  <c r="S256" s="1"/>
  <c r="L256"/>
  <c r="T256" s="1"/>
  <c r="K257"/>
  <c r="S257" s="1"/>
  <c r="L257"/>
  <c r="T257" s="1"/>
  <c r="K258"/>
  <c r="S258" s="1"/>
  <c r="L258"/>
  <c r="T258" s="1"/>
  <c r="K259"/>
  <c r="S259" s="1"/>
  <c r="L259"/>
  <c r="T259" s="1"/>
  <c r="K260"/>
  <c r="S260" s="1"/>
  <c r="L260"/>
  <c r="T260" s="1"/>
  <c r="K261"/>
  <c r="S261" s="1"/>
  <c r="L261"/>
  <c r="T261" s="1"/>
  <c r="K262"/>
  <c r="S262" s="1"/>
  <c r="L262"/>
  <c r="T262" s="1"/>
  <c r="K263"/>
  <c r="S263" s="1"/>
  <c r="L263"/>
  <c r="T263" s="1"/>
  <c r="K264"/>
  <c r="S264" s="1"/>
  <c r="L264"/>
  <c r="T264" s="1"/>
  <c r="K265"/>
  <c r="S265" s="1"/>
  <c r="L265"/>
  <c r="T265" s="1"/>
  <c r="K266"/>
  <c r="S266" s="1"/>
  <c r="L266"/>
  <c r="T266" s="1"/>
  <c r="K267"/>
  <c r="S267" s="1"/>
  <c r="L267"/>
  <c r="T267" s="1"/>
  <c r="K268"/>
  <c r="S268" s="1"/>
  <c r="L268"/>
  <c r="T268" s="1"/>
  <c r="K269"/>
  <c r="S269" s="1"/>
  <c r="L269"/>
  <c r="T269" s="1"/>
  <c r="K270"/>
  <c r="S270" s="1"/>
  <c r="L270"/>
  <c r="T270" s="1"/>
  <c r="K271"/>
  <c r="S271" s="1"/>
  <c r="L271"/>
  <c r="T271" s="1"/>
  <c r="K272"/>
  <c r="S272" s="1"/>
  <c r="L272"/>
  <c r="T272" s="1"/>
  <c r="K273"/>
  <c r="S273" s="1"/>
  <c r="L273"/>
  <c r="T273" s="1"/>
  <c r="K274"/>
  <c r="S274" s="1"/>
  <c r="L274"/>
  <c r="T274" s="1"/>
  <c r="K275"/>
  <c r="S275" s="1"/>
  <c r="L275"/>
  <c r="T275" s="1"/>
  <c r="K276"/>
  <c r="S276" s="1"/>
  <c r="L276"/>
  <c r="T276" s="1"/>
  <c r="K277"/>
  <c r="S277" s="1"/>
  <c r="L277"/>
  <c r="T277" s="1"/>
  <c r="K278"/>
  <c r="S278" s="1"/>
  <c r="L278"/>
  <c r="T278" s="1"/>
  <c r="K279"/>
  <c r="S279" s="1"/>
  <c r="L279"/>
  <c r="T279" s="1"/>
  <c r="K280"/>
  <c r="S280" s="1"/>
  <c r="L280"/>
  <c r="T280" s="1"/>
  <c r="K281"/>
  <c r="S281" s="1"/>
  <c r="L281"/>
  <c r="T281" s="1"/>
  <c r="K282"/>
  <c r="S282" s="1"/>
  <c r="L282"/>
  <c r="T282" s="1"/>
  <c r="K283"/>
  <c r="S283" s="1"/>
  <c r="L283"/>
  <c r="T283" s="1"/>
  <c r="K284"/>
  <c r="S284" s="1"/>
  <c r="L284"/>
  <c r="T284" s="1"/>
  <c r="K285"/>
  <c r="S285" s="1"/>
  <c r="L285"/>
  <c r="T285" s="1"/>
  <c r="K286"/>
  <c r="S286" s="1"/>
  <c r="L286"/>
  <c r="T286" s="1"/>
  <c r="K287"/>
  <c r="S287" s="1"/>
  <c r="L287"/>
  <c r="T287" s="1"/>
  <c r="K288"/>
  <c r="S288" s="1"/>
  <c r="L288"/>
  <c r="T288" s="1"/>
  <c r="K289"/>
  <c r="S289" s="1"/>
  <c r="L289"/>
  <c r="T289" s="1"/>
  <c r="K290"/>
  <c r="S290" s="1"/>
  <c r="L290"/>
  <c r="T290" s="1"/>
  <c r="K291"/>
  <c r="S291" s="1"/>
  <c r="L291"/>
  <c r="T291" s="1"/>
  <c r="K292"/>
  <c r="S292" s="1"/>
  <c r="L292"/>
  <c r="T292" s="1"/>
  <c r="K293"/>
  <c r="S293" s="1"/>
  <c r="L293"/>
  <c r="T293" s="1"/>
  <c r="K294"/>
  <c r="S294" s="1"/>
  <c r="L294"/>
  <c r="T294" s="1"/>
  <c r="K295"/>
  <c r="S295" s="1"/>
  <c r="L295"/>
  <c r="T295" s="1"/>
  <c r="K296"/>
  <c r="S296" s="1"/>
  <c r="L296"/>
  <c r="T296" s="1"/>
  <c r="K297"/>
  <c r="S297" s="1"/>
  <c r="L297"/>
  <c r="T297" s="1"/>
  <c r="K298"/>
  <c r="S298" s="1"/>
  <c r="L298"/>
  <c r="T298" s="1"/>
  <c r="K299"/>
  <c r="S299" s="1"/>
  <c r="L299"/>
  <c r="T299" s="1"/>
  <c r="K300"/>
  <c r="S300" s="1"/>
  <c r="L300"/>
  <c r="T300" s="1"/>
  <c r="K301"/>
  <c r="S301" s="1"/>
  <c r="L301"/>
  <c r="T301" s="1"/>
  <c r="K302"/>
  <c r="S302" s="1"/>
  <c r="L302"/>
  <c r="T302" s="1"/>
  <c r="K303"/>
  <c r="S303" s="1"/>
  <c r="L303"/>
  <c r="T303" s="1"/>
  <c r="K304"/>
  <c r="S304" s="1"/>
  <c r="L304"/>
  <c r="T304" s="1"/>
  <c r="K305"/>
  <c r="S305" s="1"/>
  <c r="L305"/>
  <c r="T305" s="1"/>
  <c r="K306"/>
  <c r="S306" s="1"/>
  <c r="L306"/>
  <c r="T306" s="1"/>
  <c r="K307"/>
  <c r="S307" s="1"/>
  <c r="L307"/>
  <c r="T307" s="1"/>
  <c r="K308"/>
  <c r="S308" s="1"/>
  <c r="L308"/>
  <c r="T308" s="1"/>
  <c r="K309"/>
  <c r="S309" s="1"/>
  <c r="L309"/>
  <c r="T309" s="1"/>
  <c r="K310"/>
  <c r="S310" s="1"/>
  <c r="L310"/>
  <c r="T310" s="1"/>
  <c r="K311"/>
  <c r="S311" s="1"/>
  <c r="L311"/>
  <c r="T311" s="1"/>
  <c r="K312"/>
  <c r="S312" s="1"/>
  <c r="L312"/>
  <c r="T312" s="1"/>
  <c r="K313"/>
  <c r="S313" s="1"/>
  <c r="L313"/>
  <c r="T313" s="1"/>
  <c r="K314"/>
  <c r="S314" s="1"/>
  <c r="L314"/>
  <c r="T314" s="1"/>
  <c r="K315"/>
  <c r="S315" s="1"/>
  <c r="L315"/>
  <c r="T315" s="1"/>
  <c r="K316"/>
  <c r="S316" s="1"/>
  <c r="L316"/>
  <c r="T316" s="1"/>
  <c r="K317"/>
  <c r="S317" s="1"/>
  <c r="L317"/>
  <c r="T317" s="1"/>
  <c r="K318"/>
  <c r="S318" s="1"/>
  <c r="L318"/>
  <c r="T318" s="1"/>
  <c r="K319"/>
  <c r="S319" s="1"/>
  <c r="L319"/>
  <c r="T319" s="1"/>
  <c r="K320"/>
  <c r="S320" s="1"/>
  <c r="L320"/>
  <c r="T320" s="1"/>
  <c r="K321"/>
  <c r="S321" s="1"/>
  <c r="L321"/>
  <c r="T321" s="1"/>
  <c r="K322"/>
  <c r="S322" s="1"/>
  <c r="L322"/>
  <c r="T322" s="1"/>
  <c r="K323"/>
  <c r="S323" s="1"/>
  <c r="L323"/>
  <c r="T323" s="1"/>
  <c r="K324"/>
  <c r="S324" s="1"/>
  <c r="L324"/>
  <c r="T324" s="1"/>
  <c r="K325"/>
  <c r="S325" s="1"/>
  <c r="L325"/>
  <c r="T325" s="1"/>
  <c r="K326"/>
  <c r="S326" s="1"/>
  <c r="L326"/>
  <c r="T326" s="1"/>
  <c r="K327"/>
  <c r="S327" s="1"/>
  <c r="L327"/>
  <c r="T327" s="1"/>
  <c r="K328"/>
  <c r="S328" s="1"/>
  <c r="L328"/>
  <c r="T328" s="1"/>
  <c r="K329"/>
  <c r="S329" s="1"/>
  <c r="L329"/>
  <c r="T329" s="1"/>
  <c r="K330"/>
  <c r="S330" s="1"/>
  <c r="L330"/>
  <c r="T330" s="1"/>
  <c r="K331"/>
  <c r="S331" s="1"/>
  <c r="L331"/>
  <c r="T331" s="1"/>
  <c r="K332"/>
  <c r="S332" s="1"/>
  <c r="L332"/>
  <c r="T332" s="1"/>
  <c r="K333"/>
  <c r="S333" s="1"/>
  <c r="L333"/>
  <c r="T333" s="1"/>
  <c r="K334"/>
  <c r="S334" s="1"/>
  <c r="L334"/>
  <c r="T334" s="1"/>
  <c r="K335"/>
  <c r="S335" s="1"/>
  <c r="L335"/>
  <c r="T335" s="1"/>
  <c r="K336"/>
  <c r="S336" s="1"/>
  <c r="L336"/>
  <c r="T336" s="1"/>
  <c r="K337"/>
  <c r="S337" s="1"/>
  <c r="L337"/>
  <c r="T337" s="1"/>
  <c r="K338"/>
  <c r="S338" s="1"/>
  <c r="L338"/>
  <c r="T338" s="1"/>
  <c r="K339"/>
  <c r="S339" s="1"/>
  <c r="L339"/>
  <c r="T339" s="1"/>
  <c r="K340"/>
  <c r="S340" s="1"/>
  <c r="L340"/>
  <c r="T340" s="1"/>
  <c r="K341"/>
  <c r="S341" s="1"/>
  <c r="L341"/>
  <c r="T341" s="1"/>
  <c r="K342"/>
  <c r="S342" s="1"/>
  <c r="L342"/>
  <c r="T342" s="1"/>
  <c r="K343"/>
  <c r="S343" s="1"/>
  <c r="L343"/>
  <c r="T343" s="1"/>
  <c r="K344"/>
  <c r="S344" s="1"/>
  <c r="L344"/>
  <c r="T344" s="1"/>
  <c r="K345"/>
  <c r="S345" s="1"/>
  <c r="L345"/>
  <c r="T345" s="1"/>
  <c r="K346"/>
  <c r="S346" s="1"/>
  <c r="L346"/>
  <c r="T346" s="1"/>
  <c r="K347"/>
  <c r="S347" s="1"/>
  <c r="L347"/>
  <c r="T347" s="1"/>
  <c r="K348"/>
  <c r="S348" s="1"/>
  <c r="L348"/>
  <c r="T348" s="1"/>
  <c r="K349"/>
  <c r="S349" s="1"/>
  <c r="L349"/>
  <c r="T349" s="1"/>
  <c r="K350"/>
  <c r="S350" s="1"/>
  <c r="L350"/>
  <c r="T350" s="1"/>
  <c r="K351"/>
  <c r="S351" s="1"/>
  <c r="L351"/>
  <c r="T351" s="1"/>
  <c r="K352"/>
  <c r="S352" s="1"/>
  <c r="L352"/>
  <c r="T352" s="1"/>
  <c r="K353"/>
  <c r="S353" s="1"/>
  <c r="L353"/>
  <c r="T353" s="1"/>
  <c r="K354"/>
  <c r="S354" s="1"/>
  <c r="L354"/>
  <c r="T354" s="1"/>
  <c r="K355"/>
  <c r="S355" s="1"/>
  <c r="L355"/>
  <c r="T355" s="1"/>
  <c r="K356"/>
  <c r="S356" s="1"/>
  <c r="L356"/>
  <c r="T356" s="1"/>
  <c r="K357"/>
  <c r="S357" s="1"/>
  <c r="L357"/>
  <c r="T357" s="1"/>
  <c r="K358"/>
  <c r="S358" s="1"/>
  <c r="L358"/>
  <c r="T358" s="1"/>
  <c r="K359"/>
  <c r="S359" s="1"/>
  <c r="L359"/>
  <c r="T359" s="1"/>
  <c r="K360"/>
  <c r="S360" s="1"/>
  <c r="L360"/>
  <c r="T360" s="1"/>
  <c r="K361"/>
  <c r="S361" s="1"/>
  <c r="L361"/>
  <c r="T361" s="1"/>
  <c r="K362"/>
  <c r="S362" s="1"/>
  <c r="L362"/>
  <c r="T362" s="1"/>
  <c r="K363"/>
  <c r="S363" s="1"/>
  <c r="L363"/>
  <c r="T363" s="1"/>
  <c r="K364"/>
  <c r="S364" s="1"/>
  <c r="L364"/>
  <c r="T364" s="1"/>
  <c r="K365"/>
  <c r="S365" s="1"/>
  <c r="L365"/>
  <c r="T365" s="1"/>
  <c r="K366"/>
  <c r="S366" s="1"/>
  <c r="L366"/>
  <c r="T366" s="1"/>
  <c r="K367"/>
  <c r="S367" s="1"/>
  <c r="L367"/>
  <c r="T367" s="1"/>
  <c r="K368"/>
  <c r="S368" s="1"/>
  <c r="L368"/>
  <c r="T368" s="1"/>
  <c r="K369"/>
  <c r="S369" s="1"/>
  <c r="L369"/>
  <c r="T369" s="1"/>
  <c r="K370"/>
  <c r="S370" s="1"/>
  <c r="L370"/>
  <c r="T370" s="1"/>
  <c r="K371"/>
  <c r="S371" s="1"/>
  <c r="L371"/>
  <c r="T371" s="1"/>
  <c r="K372"/>
  <c r="S372" s="1"/>
  <c r="L372"/>
  <c r="T372" s="1"/>
  <c r="K373"/>
  <c r="S373" s="1"/>
  <c r="L373"/>
  <c r="T373" s="1"/>
  <c r="K374"/>
  <c r="S374" s="1"/>
  <c r="L374"/>
  <c r="T374" s="1"/>
  <c r="K375"/>
  <c r="S375" s="1"/>
  <c r="L375"/>
  <c r="T375" s="1"/>
  <c r="K376"/>
  <c r="S376" s="1"/>
  <c r="L376"/>
  <c r="T376" s="1"/>
  <c r="K377"/>
  <c r="S377" s="1"/>
  <c r="L377"/>
  <c r="T377" s="1"/>
  <c r="K378"/>
  <c r="S378" s="1"/>
  <c r="L378"/>
  <c r="T378" s="1"/>
  <c r="K379"/>
  <c r="S379" s="1"/>
  <c r="L379"/>
  <c r="T379" s="1"/>
  <c r="K380"/>
  <c r="S380" s="1"/>
  <c r="L380"/>
  <c r="T380" s="1"/>
  <c r="K381"/>
  <c r="S381" s="1"/>
  <c r="L381"/>
  <c r="T381" s="1"/>
  <c r="K382"/>
  <c r="S382" s="1"/>
  <c r="L382"/>
  <c r="T382" s="1"/>
  <c r="K383"/>
  <c r="S383" s="1"/>
  <c r="L383"/>
  <c r="T383" s="1"/>
  <c r="K384"/>
  <c r="S384" s="1"/>
  <c r="L384"/>
  <c r="T384" s="1"/>
  <c r="K385"/>
  <c r="S385" s="1"/>
  <c r="L385"/>
  <c r="T385" s="1"/>
  <c r="K386"/>
  <c r="S386" s="1"/>
  <c r="L386"/>
  <c r="T386" s="1"/>
  <c r="K387"/>
  <c r="S387" s="1"/>
  <c r="L387"/>
  <c r="T387" s="1"/>
  <c r="K388"/>
  <c r="S388" s="1"/>
  <c r="L388"/>
  <c r="T388" s="1"/>
  <c r="K389"/>
  <c r="S389" s="1"/>
  <c r="L389"/>
  <c r="T389" s="1"/>
  <c r="K390"/>
  <c r="S390" s="1"/>
  <c r="L390"/>
  <c r="T390" s="1"/>
  <c r="K391"/>
  <c r="S391" s="1"/>
  <c r="L391"/>
  <c r="T391" s="1"/>
  <c r="K392"/>
  <c r="S392" s="1"/>
  <c r="L392"/>
  <c r="T392" s="1"/>
  <c r="K393"/>
  <c r="S393" s="1"/>
  <c r="L393"/>
  <c r="T393" s="1"/>
  <c r="K394"/>
  <c r="S394" s="1"/>
  <c r="L394"/>
  <c r="T394" s="1"/>
  <c r="K395"/>
  <c r="S395" s="1"/>
  <c r="L395"/>
  <c r="T395" s="1"/>
  <c r="K396"/>
  <c r="S396" s="1"/>
  <c r="L396"/>
  <c r="T396" s="1"/>
  <c r="K397"/>
  <c r="S397" s="1"/>
  <c r="L397"/>
  <c r="T397" s="1"/>
  <c r="K35"/>
  <c r="L35"/>
  <c r="K36"/>
  <c r="L36"/>
  <c r="K37"/>
  <c r="L37"/>
  <c r="K38"/>
  <c r="L38"/>
  <c r="K39"/>
  <c r="L39"/>
  <c r="L34"/>
  <c r="K34"/>
  <c r="L33"/>
  <c r="K33"/>
  <c r="O71"/>
  <c r="Y71" s="1"/>
  <c r="X71" s="1"/>
  <c r="P71"/>
  <c r="Q71"/>
  <c r="R71"/>
  <c r="W71"/>
  <c r="V71" s="1"/>
  <c r="U71" s="1"/>
  <c r="AB71"/>
  <c r="AE71"/>
  <c r="O72"/>
  <c r="Y72" s="1"/>
  <c r="X72" s="1"/>
  <c r="P72"/>
  <c r="Q72"/>
  <c r="R72"/>
  <c r="W72"/>
  <c r="V72" s="1"/>
  <c r="U72" s="1"/>
  <c r="AB72"/>
  <c r="AE72"/>
  <c r="O73"/>
  <c r="W73" s="1"/>
  <c r="P73"/>
  <c r="Q73"/>
  <c r="R73"/>
  <c r="V73"/>
  <c r="U73" s="1"/>
  <c r="AB73"/>
  <c r="AE73"/>
  <c r="O74"/>
  <c r="Y74" s="1"/>
  <c r="X74" s="1"/>
  <c r="P74"/>
  <c r="Q74"/>
  <c r="R74"/>
  <c r="W74"/>
  <c r="V74" s="1"/>
  <c r="U74" s="1"/>
  <c r="AB74"/>
  <c r="AE74"/>
  <c r="O75"/>
  <c r="W75" s="1"/>
  <c r="P75"/>
  <c r="Q75"/>
  <c r="R75"/>
  <c r="V75"/>
  <c r="U75" s="1"/>
  <c r="AB75"/>
  <c r="AE75"/>
  <c r="O76"/>
  <c r="P76"/>
  <c r="Q76"/>
  <c r="R76"/>
  <c r="W76"/>
  <c r="V76" s="1"/>
  <c r="U76" s="1"/>
  <c r="Y76"/>
  <c r="X76" s="1"/>
  <c r="AB76"/>
  <c r="AE76"/>
  <c r="O77"/>
  <c r="W77" s="1"/>
  <c r="P77"/>
  <c r="Q77"/>
  <c r="R77"/>
  <c r="V77"/>
  <c r="U77" s="1"/>
  <c r="AB77"/>
  <c r="AE77"/>
  <c r="O78"/>
  <c r="Y78" s="1"/>
  <c r="X78" s="1"/>
  <c r="P78"/>
  <c r="Q78"/>
  <c r="R78"/>
  <c r="W78"/>
  <c r="V78" s="1"/>
  <c r="U78" s="1"/>
  <c r="AB78"/>
  <c r="AE78"/>
  <c r="O79"/>
  <c r="W79" s="1"/>
  <c r="P79"/>
  <c r="Q79"/>
  <c r="R79"/>
  <c r="V79"/>
  <c r="U79" s="1"/>
  <c r="AB79"/>
  <c r="AE79"/>
  <c r="O80"/>
  <c r="Y80" s="1"/>
  <c r="X80" s="1"/>
  <c r="P80"/>
  <c r="Q80"/>
  <c r="R80"/>
  <c r="W80"/>
  <c r="V80" s="1"/>
  <c r="U80" s="1"/>
  <c r="AB80"/>
  <c r="AE80"/>
  <c r="O81"/>
  <c r="W81" s="1"/>
  <c r="P81"/>
  <c r="Q81"/>
  <c r="R81"/>
  <c r="V81"/>
  <c r="U81" s="1"/>
  <c r="AB81"/>
  <c r="AE81"/>
  <c r="O82"/>
  <c r="Y82" s="1"/>
  <c r="X82" s="1"/>
  <c r="P82"/>
  <c r="Q82"/>
  <c r="R82"/>
  <c r="W82"/>
  <c r="V82" s="1"/>
  <c r="U82" s="1"/>
  <c r="AB82"/>
  <c r="AE82"/>
  <c r="O83"/>
  <c r="P83"/>
  <c r="Q83"/>
  <c r="R83"/>
  <c r="AB83"/>
  <c r="AE83"/>
  <c r="O84"/>
  <c r="P84"/>
  <c r="Q84"/>
  <c r="R84"/>
  <c r="AB84"/>
  <c r="AE84"/>
  <c r="O85"/>
  <c r="P85"/>
  <c r="Q85"/>
  <c r="R85"/>
  <c r="AB85"/>
  <c r="AE85"/>
  <c r="O86"/>
  <c r="P86"/>
  <c r="Q86"/>
  <c r="R86"/>
  <c r="AB86"/>
  <c r="AE86"/>
  <c r="O87"/>
  <c r="P87"/>
  <c r="Q87"/>
  <c r="R87"/>
  <c r="AB87"/>
  <c r="AE87"/>
  <c r="O88"/>
  <c r="P88"/>
  <c r="Q88"/>
  <c r="R88"/>
  <c r="AB88"/>
  <c r="AE88"/>
  <c r="O89"/>
  <c r="P89"/>
  <c r="Q89"/>
  <c r="R89"/>
  <c r="AB89"/>
  <c r="AE89"/>
  <c r="O90"/>
  <c r="P90"/>
  <c r="Q90"/>
  <c r="R90"/>
  <c r="AB90"/>
  <c r="AE90"/>
  <c r="O91"/>
  <c r="P91"/>
  <c r="Q91"/>
  <c r="R91"/>
  <c r="AB91"/>
  <c r="AE91"/>
  <c r="O92"/>
  <c r="P92"/>
  <c r="Q92"/>
  <c r="R92"/>
  <c r="AB92"/>
  <c r="AE92"/>
  <c r="O93"/>
  <c r="P93"/>
  <c r="Q93"/>
  <c r="R93"/>
  <c r="AB93"/>
  <c r="AE93"/>
  <c r="O94"/>
  <c r="P94"/>
  <c r="Q94"/>
  <c r="R94"/>
  <c r="AB94"/>
  <c r="AE94"/>
  <c r="O95"/>
  <c r="P95"/>
  <c r="Q95"/>
  <c r="R95"/>
  <c r="AB95"/>
  <c r="AE95"/>
  <c r="O96"/>
  <c r="P96"/>
  <c r="Q96"/>
  <c r="R96"/>
  <c r="AB96"/>
  <c r="AE96"/>
  <c r="O97"/>
  <c r="P97"/>
  <c r="Q97"/>
  <c r="R97"/>
  <c r="AB97"/>
  <c r="AE97"/>
  <c r="O98"/>
  <c r="P98"/>
  <c r="Q98"/>
  <c r="R98"/>
  <c r="AB98"/>
  <c r="AE98"/>
  <c r="O99"/>
  <c r="P99"/>
  <c r="Q99"/>
  <c r="R99"/>
  <c r="AB99"/>
  <c r="AE99"/>
  <c r="O100"/>
  <c r="P100"/>
  <c r="Q100"/>
  <c r="R100"/>
  <c r="AB100"/>
  <c r="AE100"/>
  <c r="O101"/>
  <c r="P101"/>
  <c r="Q101"/>
  <c r="R101"/>
  <c r="AB101"/>
  <c r="AE101"/>
  <c r="O102"/>
  <c r="P102"/>
  <c r="Q102"/>
  <c r="R102"/>
  <c r="AB102"/>
  <c r="AE102"/>
  <c r="O103"/>
  <c r="P103"/>
  <c r="Q103"/>
  <c r="R103"/>
  <c r="AB103"/>
  <c r="AE103"/>
  <c r="O104"/>
  <c r="P104"/>
  <c r="Q104"/>
  <c r="R104"/>
  <c r="AB104"/>
  <c r="AE104"/>
  <c r="O105"/>
  <c r="P105"/>
  <c r="Q105"/>
  <c r="R105"/>
  <c r="AB105"/>
  <c r="AE105"/>
  <c r="O106"/>
  <c r="P106"/>
  <c r="Q106"/>
  <c r="R106"/>
  <c r="AB106"/>
  <c r="AE106"/>
  <c r="O107"/>
  <c r="P107"/>
  <c r="Q107"/>
  <c r="R107"/>
  <c r="AB107"/>
  <c r="AE107"/>
  <c r="O108"/>
  <c r="P108"/>
  <c r="Q108"/>
  <c r="R108"/>
  <c r="AB108"/>
  <c r="AE108"/>
  <c r="O109"/>
  <c r="P109"/>
  <c r="Q109"/>
  <c r="R109"/>
  <c r="AB109"/>
  <c r="AE109"/>
  <c r="O110"/>
  <c r="P110"/>
  <c r="Q110"/>
  <c r="R110"/>
  <c r="AB110"/>
  <c r="AE110"/>
  <c r="O111"/>
  <c r="P111"/>
  <c r="Q111"/>
  <c r="R111"/>
  <c r="AB111"/>
  <c r="AE111"/>
  <c r="O112"/>
  <c r="P112"/>
  <c r="Q112"/>
  <c r="R112"/>
  <c r="AB112"/>
  <c r="AE112"/>
  <c r="O113"/>
  <c r="P113"/>
  <c r="Q113"/>
  <c r="R113"/>
  <c r="AB113"/>
  <c r="AE113"/>
  <c r="O114"/>
  <c r="P114"/>
  <c r="Q114"/>
  <c r="R114"/>
  <c r="AB114"/>
  <c r="AE114"/>
  <c r="O115"/>
  <c r="P115"/>
  <c r="Q115"/>
  <c r="R115"/>
  <c r="AB115"/>
  <c r="AE115"/>
  <c r="O116"/>
  <c r="P116"/>
  <c r="Q116"/>
  <c r="R116"/>
  <c r="AB116"/>
  <c r="AE116"/>
  <c r="O117"/>
  <c r="P117"/>
  <c r="Q117"/>
  <c r="R117"/>
  <c r="AB117"/>
  <c r="AE117"/>
  <c r="O118"/>
  <c r="P118"/>
  <c r="Q118"/>
  <c r="R118"/>
  <c r="AB118"/>
  <c r="AE118"/>
  <c r="O119"/>
  <c r="P119"/>
  <c r="Q119"/>
  <c r="R119"/>
  <c r="AB119"/>
  <c r="AE119"/>
  <c r="O120"/>
  <c r="P120"/>
  <c r="Q120"/>
  <c r="R120"/>
  <c r="AB120"/>
  <c r="AE120"/>
  <c r="O121"/>
  <c r="P121"/>
  <c r="Q121"/>
  <c r="R121"/>
  <c r="AB121"/>
  <c r="AE121"/>
  <c r="O122"/>
  <c r="P122"/>
  <c r="Q122"/>
  <c r="R122"/>
  <c r="AB122"/>
  <c r="AE122"/>
  <c r="O123"/>
  <c r="P123"/>
  <c r="Q123"/>
  <c r="R123"/>
  <c r="AB123"/>
  <c r="AE123"/>
  <c r="O124"/>
  <c r="P124"/>
  <c r="Q124"/>
  <c r="R124"/>
  <c r="AB124"/>
  <c r="AE124"/>
  <c r="O125"/>
  <c r="P125"/>
  <c r="Q125"/>
  <c r="R125"/>
  <c r="AB125"/>
  <c r="AE125"/>
  <c r="O126"/>
  <c r="P126"/>
  <c r="Q126"/>
  <c r="R126"/>
  <c r="AB126"/>
  <c r="AE126"/>
  <c r="O127"/>
  <c r="P127"/>
  <c r="Q127"/>
  <c r="R127"/>
  <c r="AB127"/>
  <c r="AE127"/>
  <c r="O128"/>
  <c r="P128"/>
  <c r="Q128"/>
  <c r="R128"/>
  <c r="AB128"/>
  <c r="AE128"/>
  <c r="O129"/>
  <c r="P129"/>
  <c r="Q129"/>
  <c r="R129"/>
  <c r="AB129"/>
  <c r="AE129"/>
  <c r="O130"/>
  <c r="P130"/>
  <c r="Q130"/>
  <c r="R130"/>
  <c r="AB130"/>
  <c r="AE130"/>
  <c r="O131"/>
  <c r="P131"/>
  <c r="Q131"/>
  <c r="R131"/>
  <c r="AB131"/>
  <c r="AE131"/>
  <c r="O132"/>
  <c r="P132"/>
  <c r="Q132"/>
  <c r="R132"/>
  <c r="AB132"/>
  <c r="AE132"/>
  <c r="O133"/>
  <c r="P133"/>
  <c r="Q133"/>
  <c r="R133"/>
  <c r="AB133"/>
  <c r="AE133"/>
  <c r="O134"/>
  <c r="P134"/>
  <c r="Q134"/>
  <c r="R134"/>
  <c r="AB134"/>
  <c r="AE134"/>
  <c r="O135"/>
  <c r="P135"/>
  <c r="Q135"/>
  <c r="R135"/>
  <c r="AB135"/>
  <c r="AE135"/>
  <c r="O136"/>
  <c r="P136"/>
  <c r="Q136"/>
  <c r="R136"/>
  <c r="AB136"/>
  <c r="AE136"/>
  <c r="O137"/>
  <c r="P137"/>
  <c r="Q137"/>
  <c r="R137"/>
  <c r="AB137"/>
  <c r="AE137"/>
  <c r="O138"/>
  <c r="P138"/>
  <c r="Q138"/>
  <c r="R138"/>
  <c r="AB138"/>
  <c r="AE138"/>
  <c r="O139"/>
  <c r="P139"/>
  <c r="Q139"/>
  <c r="R139"/>
  <c r="AB139"/>
  <c r="AE139"/>
  <c r="O140"/>
  <c r="P140"/>
  <c r="Q140"/>
  <c r="R140"/>
  <c r="AB140"/>
  <c r="AE140"/>
  <c r="O141"/>
  <c r="P141"/>
  <c r="Q141"/>
  <c r="R141"/>
  <c r="AB141"/>
  <c r="AE141"/>
  <c r="O142"/>
  <c r="P142"/>
  <c r="Q142"/>
  <c r="R142"/>
  <c r="AB142"/>
  <c r="AE142"/>
  <c r="O143"/>
  <c r="P143"/>
  <c r="Q143"/>
  <c r="R143"/>
  <c r="AB143"/>
  <c r="AE143"/>
  <c r="O144"/>
  <c r="P144"/>
  <c r="Q144"/>
  <c r="R144"/>
  <c r="AB144"/>
  <c r="AE144"/>
  <c r="O145"/>
  <c r="P145"/>
  <c r="Q145"/>
  <c r="R145"/>
  <c r="AB145"/>
  <c r="AE145"/>
  <c r="O146"/>
  <c r="P146"/>
  <c r="Q146"/>
  <c r="R146"/>
  <c r="AB146"/>
  <c r="AE146"/>
  <c r="O147"/>
  <c r="P147"/>
  <c r="Q147"/>
  <c r="R147"/>
  <c r="AB147"/>
  <c r="AE147"/>
  <c r="O148"/>
  <c r="P148"/>
  <c r="Q148"/>
  <c r="R148"/>
  <c r="AB148"/>
  <c r="AE148"/>
  <c r="O149"/>
  <c r="P149"/>
  <c r="Q149"/>
  <c r="R149"/>
  <c r="AB149"/>
  <c r="AE149"/>
  <c r="O150"/>
  <c r="P150"/>
  <c r="Q150"/>
  <c r="R150"/>
  <c r="AB150"/>
  <c r="AE150"/>
  <c r="O151"/>
  <c r="P151"/>
  <c r="Q151"/>
  <c r="R151"/>
  <c r="AB151"/>
  <c r="AE151"/>
  <c r="O152"/>
  <c r="P152"/>
  <c r="Q152"/>
  <c r="R152"/>
  <c r="AB152"/>
  <c r="AE152"/>
  <c r="O153"/>
  <c r="P153"/>
  <c r="Q153"/>
  <c r="R153"/>
  <c r="AB153"/>
  <c r="AE153"/>
  <c r="O154"/>
  <c r="P154"/>
  <c r="Q154"/>
  <c r="R154"/>
  <c r="AB154"/>
  <c r="AE154"/>
  <c r="O155"/>
  <c r="P155"/>
  <c r="Q155"/>
  <c r="R155"/>
  <c r="AB155"/>
  <c r="AE155"/>
  <c r="O156"/>
  <c r="P156"/>
  <c r="Q156"/>
  <c r="R156"/>
  <c r="AB156"/>
  <c r="AE156"/>
  <c r="O157"/>
  <c r="P157"/>
  <c r="Q157"/>
  <c r="R157"/>
  <c r="AB157"/>
  <c r="AE157"/>
  <c r="O158"/>
  <c r="P158"/>
  <c r="Q158"/>
  <c r="R158"/>
  <c r="AB158"/>
  <c r="AE158"/>
  <c r="O159"/>
  <c r="P159"/>
  <c r="Q159"/>
  <c r="R159"/>
  <c r="AB159"/>
  <c r="AE159"/>
  <c r="O160"/>
  <c r="P160"/>
  <c r="Q160"/>
  <c r="R160"/>
  <c r="AB160"/>
  <c r="AE160"/>
  <c r="O161"/>
  <c r="P161"/>
  <c r="Q161"/>
  <c r="R161"/>
  <c r="AB161"/>
  <c r="AE161"/>
  <c r="O162"/>
  <c r="Y162" s="1"/>
  <c r="X162" s="1"/>
  <c r="P162"/>
  <c r="Q162"/>
  <c r="R162"/>
  <c r="W162"/>
  <c r="V162" s="1"/>
  <c r="U162" s="1"/>
  <c r="AB162"/>
  <c r="AE162"/>
  <c r="O163"/>
  <c r="Y163" s="1"/>
  <c r="X163" s="1"/>
  <c r="P163"/>
  <c r="Q163"/>
  <c r="R163"/>
  <c r="W163"/>
  <c r="V163" s="1"/>
  <c r="U163" s="1"/>
  <c r="AB163"/>
  <c r="AE163"/>
  <c r="O164"/>
  <c r="Y164" s="1"/>
  <c r="X164" s="1"/>
  <c r="P164"/>
  <c r="Q164"/>
  <c r="R164"/>
  <c r="W164"/>
  <c r="V164" s="1"/>
  <c r="U164" s="1"/>
  <c r="AB164"/>
  <c r="AE164"/>
  <c r="O165"/>
  <c r="Y165" s="1"/>
  <c r="X165" s="1"/>
  <c r="P165"/>
  <c r="Q165"/>
  <c r="R165"/>
  <c r="W165"/>
  <c r="V165" s="1"/>
  <c r="U165" s="1"/>
  <c r="AB165"/>
  <c r="AE165"/>
  <c r="O166"/>
  <c r="Y166" s="1"/>
  <c r="X166" s="1"/>
  <c r="P166"/>
  <c r="Q166"/>
  <c r="R166"/>
  <c r="W166"/>
  <c r="V166" s="1"/>
  <c r="U166" s="1"/>
  <c r="AB166"/>
  <c r="AE166"/>
  <c r="O167"/>
  <c r="Y167" s="1"/>
  <c r="X167" s="1"/>
  <c r="P167"/>
  <c r="Q167"/>
  <c r="R167"/>
  <c r="W167"/>
  <c r="V167" s="1"/>
  <c r="U167" s="1"/>
  <c r="AB167"/>
  <c r="AE167"/>
  <c r="O168"/>
  <c r="Y168" s="1"/>
  <c r="X168" s="1"/>
  <c r="P168"/>
  <c r="Q168"/>
  <c r="R168"/>
  <c r="W168"/>
  <c r="V168" s="1"/>
  <c r="U168" s="1"/>
  <c r="AB168"/>
  <c r="AE168"/>
  <c r="O169"/>
  <c r="Y169" s="1"/>
  <c r="X169" s="1"/>
  <c r="P169"/>
  <c r="Q169"/>
  <c r="R169"/>
  <c r="W169"/>
  <c r="V169" s="1"/>
  <c r="U169" s="1"/>
  <c r="AB169"/>
  <c r="AE169"/>
  <c r="O170"/>
  <c r="Y170" s="1"/>
  <c r="X170" s="1"/>
  <c r="P170"/>
  <c r="Q170"/>
  <c r="R170"/>
  <c r="W170"/>
  <c r="V170" s="1"/>
  <c r="U170" s="1"/>
  <c r="AB170"/>
  <c r="AE170"/>
  <c r="O171"/>
  <c r="Y171" s="1"/>
  <c r="X171" s="1"/>
  <c r="P171"/>
  <c r="Q171"/>
  <c r="R171"/>
  <c r="W171"/>
  <c r="V171" s="1"/>
  <c r="U171" s="1"/>
  <c r="AB171"/>
  <c r="AE171"/>
  <c r="O172"/>
  <c r="Y172" s="1"/>
  <c r="X172" s="1"/>
  <c r="P172"/>
  <c r="Q172"/>
  <c r="R172"/>
  <c r="W172"/>
  <c r="V172" s="1"/>
  <c r="U172" s="1"/>
  <c r="AB172"/>
  <c r="AE172"/>
  <c r="O173"/>
  <c r="Y173" s="1"/>
  <c r="X173" s="1"/>
  <c r="P173"/>
  <c r="Q173"/>
  <c r="R173"/>
  <c r="W173"/>
  <c r="V173" s="1"/>
  <c r="U173" s="1"/>
  <c r="AB173"/>
  <c r="AE173"/>
  <c r="O174"/>
  <c r="Y174" s="1"/>
  <c r="X174" s="1"/>
  <c r="P174"/>
  <c r="Q174"/>
  <c r="R174"/>
  <c r="W174"/>
  <c r="V174" s="1"/>
  <c r="U174" s="1"/>
  <c r="AB174"/>
  <c r="AE174"/>
  <c r="O175"/>
  <c r="Y175" s="1"/>
  <c r="X175" s="1"/>
  <c r="P175"/>
  <c r="Q175"/>
  <c r="R175"/>
  <c r="W175"/>
  <c r="V175" s="1"/>
  <c r="U175" s="1"/>
  <c r="AB175"/>
  <c r="AE175"/>
  <c r="O176"/>
  <c r="Y176" s="1"/>
  <c r="X176" s="1"/>
  <c r="P176"/>
  <c r="Q176"/>
  <c r="R176"/>
  <c r="W176"/>
  <c r="V176" s="1"/>
  <c r="U176" s="1"/>
  <c r="AB176"/>
  <c r="AE176"/>
  <c r="O177"/>
  <c r="Y177" s="1"/>
  <c r="X177" s="1"/>
  <c r="P177"/>
  <c r="Q177"/>
  <c r="R177"/>
  <c r="W177"/>
  <c r="V177" s="1"/>
  <c r="U177" s="1"/>
  <c r="AB177"/>
  <c r="AE177"/>
  <c r="O178"/>
  <c r="Y178" s="1"/>
  <c r="X178" s="1"/>
  <c r="P178"/>
  <c r="Q178"/>
  <c r="R178"/>
  <c r="W178"/>
  <c r="V178" s="1"/>
  <c r="U178" s="1"/>
  <c r="AB178"/>
  <c r="AE178"/>
  <c r="O179"/>
  <c r="Y179" s="1"/>
  <c r="X179" s="1"/>
  <c r="P179"/>
  <c r="Q179"/>
  <c r="R179"/>
  <c r="W179"/>
  <c r="V179" s="1"/>
  <c r="U179" s="1"/>
  <c r="AB179"/>
  <c r="AE179"/>
  <c r="O180"/>
  <c r="Y180" s="1"/>
  <c r="X180" s="1"/>
  <c r="P180"/>
  <c r="Q180"/>
  <c r="R180"/>
  <c r="W180"/>
  <c r="V180" s="1"/>
  <c r="U180" s="1"/>
  <c r="AB180"/>
  <c r="AE180"/>
  <c r="O181"/>
  <c r="Y181" s="1"/>
  <c r="X181" s="1"/>
  <c r="P181"/>
  <c r="Q181"/>
  <c r="R181"/>
  <c r="W181"/>
  <c r="V181" s="1"/>
  <c r="U181" s="1"/>
  <c r="AB181"/>
  <c r="AE181"/>
  <c r="O182"/>
  <c r="Y182" s="1"/>
  <c r="X182" s="1"/>
  <c r="P182"/>
  <c r="Q182"/>
  <c r="R182"/>
  <c r="W182"/>
  <c r="V182" s="1"/>
  <c r="U182" s="1"/>
  <c r="AB182"/>
  <c r="AE182"/>
  <c r="O183"/>
  <c r="Y183" s="1"/>
  <c r="X183" s="1"/>
  <c r="P183"/>
  <c r="Q183"/>
  <c r="R183"/>
  <c r="W183"/>
  <c r="V183" s="1"/>
  <c r="U183" s="1"/>
  <c r="AB183"/>
  <c r="AE183"/>
  <c r="O184"/>
  <c r="Y184" s="1"/>
  <c r="X184" s="1"/>
  <c r="P184"/>
  <c r="Q184"/>
  <c r="R184"/>
  <c r="W184"/>
  <c r="V184" s="1"/>
  <c r="U184" s="1"/>
  <c r="AB184"/>
  <c r="AE184"/>
  <c r="O185"/>
  <c r="Y185" s="1"/>
  <c r="X185" s="1"/>
  <c r="P185"/>
  <c r="Q185"/>
  <c r="R185"/>
  <c r="W185"/>
  <c r="V185" s="1"/>
  <c r="U185" s="1"/>
  <c r="AB185"/>
  <c r="AE185"/>
  <c r="O186"/>
  <c r="Y186" s="1"/>
  <c r="X186" s="1"/>
  <c r="P186"/>
  <c r="Q186"/>
  <c r="R186"/>
  <c r="W186"/>
  <c r="V186" s="1"/>
  <c r="U186" s="1"/>
  <c r="AB186"/>
  <c r="AE186"/>
  <c r="O187"/>
  <c r="Y187" s="1"/>
  <c r="X187" s="1"/>
  <c r="P187"/>
  <c r="Q187"/>
  <c r="R187"/>
  <c r="W187"/>
  <c r="V187" s="1"/>
  <c r="U187" s="1"/>
  <c r="AB187"/>
  <c r="AE187"/>
  <c r="O188"/>
  <c r="Y188" s="1"/>
  <c r="X188" s="1"/>
  <c r="P188"/>
  <c r="Q188"/>
  <c r="R188"/>
  <c r="W188"/>
  <c r="V188" s="1"/>
  <c r="U188" s="1"/>
  <c r="AB188"/>
  <c r="AE188"/>
  <c r="O189"/>
  <c r="Y189" s="1"/>
  <c r="X189" s="1"/>
  <c r="P189"/>
  <c r="Q189"/>
  <c r="R189"/>
  <c r="W189"/>
  <c r="V189" s="1"/>
  <c r="U189" s="1"/>
  <c r="AB189"/>
  <c r="AE189"/>
  <c r="O190"/>
  <c r="Y190" s="1"/>
  <c r="X190" s="1"/>
  <c r="P190"/>
  <c r="Q190"/>
  <c r="R190"/>
  <c r="W190"/>
  <c r="V190" s="1"/>
  <c r="U190" s="1"/>
  <c r="AB190"/>
  <c r="AE190"/>
  <c r="O191"/>
  <c r="Y191" s="1"/>
  <c r="X191" s="1"/>
  <c r="P191"/>
  <c r="Q191"/>
  <c r="R191"/>
  <c r="W191"/>
  <c r="V191" s="1"/>
  <c r="U191" s="1"/>
  <c r="AB191"/>
  <c r="AE191"/>
  <c r="O192"/>
  <c r="Y192" s="1"/>
  <c r="X192" s="1"/>
  <c r="P192"/>
  <c r="Q192"/>
  <c r="R192"/>
  <c r="W192"/>
  <c r="V192" s="1"/>
  <c r="U192" s="1"/>
  <c r="AB192"/>
  <c r="AE192"/>
  <c r="O193"/>
  <c r="Y193" s="1"/>
  <c r="X193" s="1"/>
  <c r="P193"/>
  <c r="Q193"/>
  <c r="R193"/>
  <c r="W193"/>
  <c r="V193" s="1"/>
  <c r="U193" s="1"/>
  <c r="AB193"/>
  <c r="AE193"/>
  <c r="O194"/>
  <c r="Y194" s="1"/>
  <c r="X194" s="1"/>
  <c r="P194"/>
  <c r="Q194"/>
  <c r="R194"/>
  <c r="W194"/>
  <c r="V194" s="1"/>
  <c r="U194" s="1"/>
  <c r="AB194"/>
  <c r="AE194"/>
  <c r="O195"/>
  <c r="Y195" s="1"/>
  <c r="X195" s="1"/>
  <c r="P195"/>
  <c r="Q195"/>
  <c r="R195"/>
  <c r="W195"/>
  <c r="V195" s="1"/>
  <c r="U195" s="1"/>
  <c r="AB195"/>
  <c r="AE195"/>
  <c r="O196"/>
  <c r="Y196" s="1"/>
  <c r="X196" s="1"/>
  <c r="P196"/>
  <c r="Q196"/>
  <c r="R196"/>
  <c r="W196"/>
  <c r="V196" s="1"/>
  <c r="U196" s="1"/>
  <c r="AB196"/>
  <c r="AE196"/>
  <c r="O197"/>
  <c r="Y197" s="1"/>
  <c r="X197" s="1"/>
  <c r="P197"/>
  <c r="Q197"/>
  <c r="R197"/>
  <c r="W197"/>
  <c r="V197" s="1"/>
  <c r="U197" s="1"/>
  <c r="AB197"/>
  <c r="AE197"/>
  <c r="O198"/>
  <c r="Y198" s="1"/>
  <c r="X198" s="1"/>
  <c r="P198"/>
  <c r="Q198"/>
  <c r="R198"/>
  <c r="W198"/>
  <c r="V198" s="1"/>
  <c r="U198" s="1"/>
  <c r="AB198"/>
  <c r="AE198"/>
  <c r="O199"/>
  <c r="Y199" s="1"/>
  <c r="X199" s="1"/>
  <c r="P199"/>
  <c r="Q199"/>
  <c r="R199"/>
  <c r="W199"/>
  <c r="V199" s="1"/>
  <c r="U199" s="1"/>
  <c r="AB199"/>
  <c r="AE199"/>
  <c r="O200"/>
  <c r="Y200" s="1"/>
  <c r="X200" s="1"/>
  <c r="P200"/>
  <c r="Q200"/>
  <c r="R200"/>
  <c r="W200"/>
  <c r="V200" s="1"/>
  <c r="U200" s="1"/>
  <c r="AB200"/>
  <c r="AE200"/>
  <c r="O201"/>
  <c r="Y201" s="1"/>
  <c r="X201" s="1"/>
  <c r="P201"/>
  <c r="Q201"/>
  <c r="R201"/>
  <c r="W201"/>
  <c r="V201" s="1"/>
  <c r="U201" s="1"/>
  <c r="AB201"/>
  <c r="AE201"/>
  <c r="O202"/>
  <c r="Y202" s="1"/>
  <c r="X202" s="1"/>
  <c r="P202"/>
  <c r="Q202"/>
  <c r="R202"/>
  <c r="W202"/>
  <c r="V202" s="1"/>
  <c r="U202" s="1"/>
  <c r="AB202"/>
  <c r="AE202"/>
  <c r="O203"/>
  <c r="Y203" s="1"/>
  <c r="X203" s="1"/>
  <c r="P203"/>
  <c r="Q203"/>
  <c r="R203"/>
  <c r="W203"/>
  <c r="V203" s="1"/>
  <c r="U203" s="1"/>
  <c r="AB203"/>
  <c r="AE203"/>
  <c r="O204"/>
  <c r="Y204" s="1"/>
  <c r="X204" s="1"/>
  <c r="P204"/>
  <c r="Q204"/>
  <c r="R204"/>
  <c r="W204"/>
  <c r="V204" s="1"/>
  <c r="U204" s="1"/>
  <c r="AB204"/>
  <c r="AE204"/>
  <c r="O205"/>
  <c r="Y205" s="1"/>
  <c r="X205" s="1"/>
  <c r="P205"/>
  <c r="Q205"/>
  <c r="R205"/>
  <c r="W205"/>
  <c r="V205" s="1"/>
  <c r="U205" s="1"/>
  <c r="AB205"/>
  <c r="AE205"/>
  <c r="O206"/>
  <c r="Y206" s="1"/>
  <c r="X206" s="1"/>
  <c r="P206"/>
  <c r="Q206"/>
  <c r="R206"/>
  <c r="W206"/>
  <c r="V206" s="1"/>
  <c r="U206" s="1"/>
  <c r="AB206"/>
  <c r="AE206"/>
  <c r="O207"/>
  <c r="Y207" s="1"/>
  <c r="X207" s="1"/>
  <c r="P207"/>
  <c r="Q207"/>
  <c r="R207"/>
  <c r="W207"/>
  <c r="V207" s="1"/>
  <c r="U207" s="1"/>
  <c r="AB207"/>
  <c r="AE207"/>
  <c r="O208"/>
  <c r="Y208" s="1"/>
  <c r="X208" s="1"/>
  <c r="P208"/>
  <c r="Q208"/>
  <c r="R208"/>
  <c r="W208"/>
  <c r="V208" s="1"/>
  <c r="U208" s="1"/>
  <c r="AB208"/>
  <c r="AE208"/>
  <c r="O209"/>
  <c r="Y209" s="1"/>
  <c r="X209" s="1"/>
  <c r="P209"/>
  <c r="Q209"/>
  <c r="R209"/>
  <c r="W209"/>
  <c r="V209" s="1"/>
  <c r="U209" s="1"/>
  <c r="AB209"/>
  <c r="AE209"/>
  <c r="O210"/>
  <c r="Y210" s="1"/>
  <c r="X210" s="1"/>
  <c r="P210"/>
  <c r="Q210"/>
  <c r="R210"/>
  <c r="W210"/>
  <c r="V210" s="1"/>
  <c r="U210" s="1"/>
  <c r="AB210"/>
  <c r="AE210"/>
  <c r="O211"/>
  <c r="Y211" s="1"/>
  <c r="X211" s="1"/>
  <c r="P211"/>
  <c r="Q211"/>
  <c r="R211"/>
  <c r="W211"/>
  <c r="V211" s="1"/>
  <c r="U211" s="1"/>
  <c r="AB211"/>
  <c r="AE211"/>
  <c r="O212"/>
  <c r="Y212" s="1"/>
  <c r="X212" s="1"/>
  <c r="P212"/>
  <c r="Q212"/>
  <c r="R212"/>
  <c r="W212"/>
  <c r="V212" s="1"/>
  <c r="U212" s="1"/>
  <c r="AB212"/>
  <c r="AE212"/>
  <c r="O213"/>
  <c r="Y213" s="1"/>
  <c r="X213" s="1"/>
  <c r="P213"/>
  <c r="Q213"/>
  <c r="R213"/>
  <c r="W213"/>
  <c r="V213" s="1"/>
  <c r="U213" s="1"/>
  <c r="AB213"/>
  <c r="AE213"/>
  <c r="O214"/>
  <c r="Y214" s="1"/>
  <c r="X214" s="1"/>
  <c r="P214"/>
  <c r="Q214"/>
  <c r="R214"/>
  <c r="W214"/>
  <c r="V214" s="1"/>
  <c r="U214" s="1"/>
  <c r="AB214"/>
  <c r="AE214"/>
  <c r="O215"/>
  <c r="Y215" s="1"/>
  <c r="X215" s="1"/>
  <c r="P215"/>
  <c r="Q215"/>
  <c r="R215"/>
  <c r="W215"/>
  <c r="V215" s="1"/>
  <c r="U215" s="1"/>
  <c r="AB215"/>
  <c r="AE215"/>
  <c r="O216"/>
  <c r="Y216" s="1"/>
  <c r="X216" s="1"/>
  <c r="P216"/>
  <c r="Q216"/>
  <c r="R216"/>
  <c r="W216"/>
  <c r="V216" s="1"/>
  <c r="U216" s="1"/>
  <c r="AB216"/>
  <c r="AE216"/>
  <c r="O217"/>
  <c r="Y217" s="1"/>
  <c r="X217" s="1"/>
  <c r="P217"/>
  <c r="Q217"/>
  <c r="R217"/>
  <c r="W217"/>
  <c r="V217" s="1"/>
  <c r="U217" s="1"/>
  <c r="AB217"/>
  <c r="AE217"/>
  <c r="O218"/>
  <c r="Y218" s="1"/>
  <c r="X218" s="1"/>
  <c r="P218"/>
  <c r="Q218"/>
  <c r="R218"/>
  <c r="W218"/>
  <c r="V218" s="1"/>
  <c r="U218" s="1"/>
  <c r="AB218"/>
  <c r="AE218"/>
  <c r="O219"/>
  <c r="Y219" s="1"/>
  <c r="X219" s="1"/>
  <c r="P219"/>
  <c r="Q219"/>
  <c r="R219"/>
  <c r="W219"/>
  <c r="V219" s="1"/>
  <c r="U219" s="1"/>
  <c r="AB219"/>
  <c r="AE219"/>
  <c r="O220"/>
  <c r="Y220" s="1"/>
  <c r="X220" s="1"/>
  <c r="P220"/>
  <c r="Q220"/>
  <c r="R220"/>
  <c r="W220"/>
  <c r="V220" s="1"/>
  <c r="U220" s="1"/>
  <c r="AB220"/>
  <c r="AE220"/>
  <c r="O221"/>
  <c r="Y221" s="1"/>
  <c r="X221" s="1"/>
  <c r="P221"/>
  <c r="Q221"/>
  <c r="R221"/>
  <c r="W221"/>
  <c r="V221" s="1"/>
  <c r="U221" s="1"/>
  <c r="AB221"/>
  <c r="AE221"/>
  <c r="O222"/>
  <c r="Y222" s="1"/>
  <c r="X222" s="1"/>
  <c r="P222"/>
  <c r="Q222"/>
  <c r="R222"/>
  <c r="W222"/>
  <c r="V222" s="1"/>
  <c r="U222" s="1"/>
  <c r="AB222"/>
  <c r="AE222"/>
  <c r="O223"/>
  <c r="Y223" s="1"/>
  <c r="X223" s="1"/>
  <c r="P223"/>
  <c r="Q223"/>
  <c r="R223"/>
  <c r="W223"/>
  <c r="V223" s="1"/>
  <c r="U223" s="1"/>
  <c r="AB223"/>
  <c r="AE223"/>
  <c r="O224"/>
  <c r="Y224" s="1"/>
  <c r="X224" s="1"/>
  <c r="P224"/>
  <c r="Q224"/>
  <c r="R224"/>
  <c r="W224"/>
  <c r="V224" s="1"/>
  <c r="U224" s="1"/>
  <c r="AB224"/>
  <c r="AE224"/>
  <c r="O225"/>
  <c r="Y225" s="1"/>
  <c r="X225" s="1"/>
  <c r="P225"/>
  <c r="Q225"/>
  <c r="R225"/>
  <c r="W225"/>
  <c r="V225" s="1"/>
  <c r="U225" s="1"/>
  <c r="AB225"/>
  <c r="AE225"/>
  <c r="O226"/>
  <c r="Y226" s="1"/>
  <c r="X226" s="1"/>
  <c r="P226"/>
  <c r="Q226"/>
  <c r="R226"/>
  <c r="W226"/>
  <c r="V226" s="1"/>
  <c r="U226" s="1"/>
  <c r="AB226"/>
  <c r="AE226"/>
  <c r="O227"/>
  <c r="Y227" s="1"/>
  <c r="X227" s="1"/>
  <c r="P227"/>
  <c r="Q227"/>
  <c r="R227"/>
  <c r="W227"/>
  <c r="V227" s="1"/>
  <c r="U227" s="1"/>
  <c r="AB227"/>
  <c r="AE227"/>
  <c r="O228"/>
  <c r="Y228" s="1"/>
  <c r="X228" s="1"/>
  <c r="P228"/>
  <c r="Q228"/>
  <c r="R228"/>
  <c r="W228"/>
  <c r="V228" s="1"/>
  <c r="U228" s="1"/>
  <c r="AB228"/>
  <c r="AE228"/>
  <c r="O229"/>
  <c r="Y229" s="1"/>
  <c r="X229" s="1"/>
  <c r="P229"/>
  <c r="Q229"/>
  <c r="R229"/>
  <c r="W229"/>
  <c r="V229" s="1"/>
  <c r="U229" s="1"/>
  <c r="AB229"/>
  <c r="AE229"/>
  <c r="O230"/>
  <c r="W230" s="1"/>
  <c r="V230" s="1"/>
  <c r="U230" s="1"/>
  <c r="P230"/>
  <c r="Q230"/>
  <c r="R230"/>
  <c r="Y230"/>
  <c r="X230" s="1"/>
  <c r="AB230"/>
  <c r="AE230"/>
  <c r="O231"/>
  <c r="W231" s="1"/>
  <c r="V231" s="1"/>
  <c r="U231" s="1"/>
  <c r="P231"/>
  <c r="Q231"/>
  <c r="R231"/>
  <c r="Y231"/>
  <c r="X231" s="1"/>
  <c r="AB231"/>
  <c r="AE231"/>
  <c r="O232"/>
  <c r="W232" s="1"/>
  <c r="V232" s="1"/>
  <c r="U232" s="1"/>
  <c r="P232"/>
  <c r="Q232"/>
  <c r="R232"/>
  <c r="Y232"/>
  <c r="X232" s="1"/>
  <c r="AB232"/>
  <c r="AE232"/>
  <c r="O233"/>
  <c r="W233" s="1"/>
  <c r="V233" s="1"/>
  <c r="U233" s="1"/>
  <c r="P233"/>
  <c r="Q233"/>
  <c r="R233"/>
  <c r="Y233"/>
  <c r="X233" s="1"/>
  <c r="AB233"/>
  <c r="AE233"/>
  <c r="O234"/>
  <c r="W234" s="1"/>
  <c r="V234" s="1"/>
  <c r="U234" s="1"/>
  <c r="P234"/>
  <c r="Q234"/>
  <c r="R234"/>
  <c r="Y234"/>
  <c r="X234" s="1"/>
  <c r="AB234"/>
  <c r="AE234"/>
  <c r="O235"/>
  <c r="W235" s="1"/>
  <c r="V235" s="1"/>
  <c r="U235" s="1"/>
  <c r="P235"/>
  <c r="Q235"/>
  <c r="R235"/>
  <c r="Y235"/>
  <c r="X235" s="1"/>
  <c r="AB235"/>
  <c r="AE235"/>
  <c r="O236"/>
  <c r="W236" s="1"/>
  <c r="V236" s="1"/>
  <c r="U236" s="1"/>
  <c r="P236"/>
  <c r="Q236"/>
  <c r="R236"/>
  <c r="Y236"/>
  <c r="X236" s="1"/>
  <c r="AB236"/>
  <c r="AE236"/>
  <c r="O237"/>
  <c r="W237" s="1"/>
  <c r="V237" s="1"/>
  <c r="U237" s="1"/>
  <c r="P237"/>
  <c r="Q237"/>
  <c r="R237"/>
  <c r="Y237"/>
  <c r="X237" s="1"/>
  <c r="AB237"/>
  <c r="AE237"/>
  <c r="O238"/>
  <c r="W238" s="1"/>
  <c r="V238" s="1"/>
  <c r="U238" s="1"/>
  <c r="P238"/>
  <c r="Q238"/>
  <c r="R238"/>
  <c r="Y238"/>
  <c r="X238" s="1"/>
  <c r="AB238"/>
  <c r="AE238"/>
  <c r="O239"/>
  <c r="W239" s="1"/>
  <c r="V239" s="1"/>
  <c r="U239" s="1"/>
  <c r="P239"/>
  <c r="Q239"/>
  <c r="R239"/>
  <c r="Y239"/>
  <c r="X239" s="1"/>
  <c r="AB239"/>
  <c r="AE239"/>
  <c r="O240"/>
  <c r="W240" s="1"/>
  <c r="V240" s="1"/>
  <c r="U240" s="1"/>
  <c r="P240"/>
  <c r="Q240"/>
  <c r="R240"/>
  <c r="Y240"/>
  <c r="X240" s="1"/>
  <c r="AB240"/>
  <c r="AE240"/>
  <c r="O241"/>
  <c r="W241" s="1"/>
  <c r="V241" s="1"/>
  <c r="U241" s="1"/>
  <c r="P241"/>
  <c r="Q241"/>
  <c r="R241"/>
  <c r="Y241"/>
  <c r="X241" s="1"/>
  <c r="AB241"/>
  <c r="AE241"/>
  <c r="O242"/>
  <c r="W242" s="1"/>
  <c r="V242" s="1"/>
  <c r="U242" s="1"/>
  <c r="P242"/>
  <c r="Q242"/>
  <c r="R242"/>
  <c r="Y242"/>
  <c r="X242" s="1"/>
  <c r="AB242"/>
  <c r="AE242"/>
  <c r="O243"/>
  <c r="W243" s="1"/>
  <c r="V243" s="1"/>
  <c r="U243" s="1"/>
  <c r="P243"/>
  <c r="Q243"/>
  <c r="R243"/>
  <c r="Y243"/>
  <c r="X243" s="1"/>
  <c r="AB243"/>
  <c r="AE243"/>
  <c r="O244"/>
  <c r="W244" s="1"/>
  <c r="V244" s="1"/>
  <c r="U244" s="1"/>
  <c r="P244"/>
  <c r="Q244"/>
  <c r="R244"/>
  <c r="Y244"/>
  <c r="X244" s="1"/>
  <c r="AB244"/>
  <c r="AE244"/>
  <c r="O245"/>
  <c r="W245" s="1"/>
  <c r="V245" s="1"/>
  <c r="U245" s="1"/>
  <c r="P245"/>
  <c r="Q245"/>
  <c r="R245"/>
  <c r="Y245"/>
  <c r="X245" s="1"/>
  <c r="AB245"/>
  <c r="AE245"/>
  <c r="O246"/>
  <c r="W246" s="1"/>
  <c r="V246" s="1"/>
  <c r="U246" s="1"/>
  <c r="P246"/>
  <c r="Q246"/>
  <c r="R246"/>
  <c r="Y246"/>
  <c r="X246" s="1"/>
  <c r="AB246"/>
  <c r="AE246"/>
  <c r="O247"/>
  <c r="W247" s="1"/>
  <c r="V247" s="1"/>
  <c r="U247" s="1"/>
  <c r="P247"/>
  <c r="Q247"/>
  <c r="R247"/>
  <c r="Y247"/>
  <c r="X247" s="1"/>
  <c r="AB247"/>
  <c r="AE247"/>
  <c r="O248"/>
  <c r="W248" s="1"/>
  <c r="V248" s="1"/>
  <c r="U248" s="1"/>
  <c r="P248"/>
  <c r="Q248"/>
  <c r="R248"/>
  <c r="Y248"/>
  <c r="X248" s="1"/>
  <c r="AB248"/>
  <c r="AE248"/>
  <c r="O249"/>
  <c r="W249" s="1"/>
  <c r="V249" s="1"/>
  <c r="U249" s="1"/>
  <c r="P249"/>
  <c r="Q249"/>
  <c r="R249"/>
  <c r="Y249"/>
  <c r="X249" s="1"/>
  <c r="AB249"/>
  <c r="AE249"/>
  <c r="O250"/>
  <c r="W250" s="1"/>
  <c r="V250" s="1"/>
  <c r="U250" s="1"/>
  <c r="P250"/>
  <c r="Q250"/>
  <c r="R250"/>
  <c r="Y250"/>
  <c r="X250" s="1"/>
  <c r="AB250"/>
  <c r="AE250"/>
  <c r="O251"/>
  <c r="W251" s="1"/>
  <c r="V251" s="1"/>
  <c r="U251" s="1"/>
  <c r="P251"/>
  <c r="Q251"/>
  <c r="R251"/>
  <c r="Y251"/>
  <c r="X251" s="1"/>
  <c r="AB251"/>
  <c r="AE251"/>
  <c r="O252"/>
  <c r="W252" s="1"/>
  <c r="V252" s="1"/>
  <c r="U252" s="1"/>
  <c r="P252"/>
  <c r="Q252"/>
  <c r="R252"/>
  <c r="Y252"/>
  <c r="X252" s="1"/>
  <c r="AB252"/>
  <c r="AE252"/>
  <c r="O253"/>
  <c r="W253" s="1"/>
  <c r="V253" s="1"/>
  <c r="U253" s="1"/>
  <c r="P253"/>
  <c r="Q253"/>
  <c r="R253"/>
  <c r="Y253"/>
  <c r="X253" s="1"/>
  <c r="AB253"/>
  <c r="AE253"/>
  <c r="O254"/>
  <c r="W254" s="1"/>
  <c r="V254" s="1"/>
  <c r="U254" s="1"/>
  <c r="P254"/>
  <c r="Q254"/>
  <c r="R254"/>
  <c r="Y254"/>
  <c r="X254" s="1"/>
  <c r="AB254"/>
  <c r="AE254"/>
  <c r="O255"/>
  <c r="W255" s="1"/>
  <c r="V255" s="1"/>
  <c r="U255" s="1"/>
  <c r="P255"/>
  <c r="Q255"/>
  <c r="R255"/>
  <c r="Y255"/>
  <c r="X255" s="1"/>
  <c r="AB255"/>
  <c r="AE255"/>
  <c r="O256"/>
  <c r="W256" s="1"/>
  <c r="V256" s="1"/>
  <c r="U256" s="1"/>
  <c r="P256"/>
  <c r="Q256"/>
  <c r="R256"/>
  <c r="Y256"/>
  <c r="X256" s="1"/>
  <c r="AB256"/>
  <c r="AE256"/>
  <c r="O257"/>
  <c r="W257" s="1"/>
  <c r="V257" s="1"/>
  <c r="U257" s="1"/>
  <c r="P257"/>
  <c r="Q257"/>
  <c r="R257"/>
  <c r="Y257"/>
  <c r="X257" s="1"/>
  <c r="AB257"/>
  <c r="AE257"/>
  <c r="O258"/>
  <c r="W258" s="1"/>
  <c r="V258" s="1"/>
  <c r="U258" s="1"/>
  <c r="P258"/>
  <c r="Q258"/>
  <c r="R258"/>
  <c r="Y258"/>
  <c r="X258" s="1"/>
  <c r="AB258"/>
  <c r="AE258"/>
  <c r="O259"/>
  <c r="W259" s="1"/>
  <c r="V259" s="1"/>
  <c r="U259" s="1"/>
  <c r="P259"/>
  <c r="Q259"/>
  <c r="R259"/>
  <c r="Y259"/>
  <c r="X259" s="1"/>
  <c r="AB259"/>
  <c r="AE259"/>
  <c r="O260"/>
  <c r="W260" s="1"/>
  <c r="V260" s="1"/>
  <c r="U260" s="1"/>
  <c r="P260"/>
  <c r="Q260"/>
  <c r="R260"/>
  <c r="Y260"/>
  <c r="X260" s="1"/>
  <c r="AB260"/>
  <c r="AE260"/>
  <c r="O261"/>
  <c r="W261" s="1"/>
  <c r="V261" s="1"/>
  <c r="U261" s="1"/>
  <c r="P261"/>
  <c r="Q261"/>
  <c r="R261"/>
  <c r="Y261"/>
  <c r="X261" s="1"/>
  <c r="AB261"/>
  <c r="AE261"/>
  <c r="O262"/>
  <c r="W262" s="1"/>
  <c r="V262" s="1"/>
  <c r="U262" s="1"/>
  <c r="P262"/>
  <c r="Q262"/>
  <c r="R262"/>
  <c r="Y262"/>
  <c r="X262" s="1"/>
  <c r="AB262"/>
  <c r="AE262"/>
  <c r="O263"/>
  <c r="W263" s="1"/>
  <c r="V263" s="1"/>
  <c r="U263" s="1"/>
  <c r="P263"/>
  <c r="Q263"/>
  <c r="R263"/>
  <c r="Y263"/>
  <c r="X263" s="1"/>
  <c r="AB263"/>
  <c r="AE263"/>
  <c r="O264"/>
  <c r="W264" s="1"/>
  <c r="V264" s="1"/>
  <c r="U264" s="1"/>
  <c r="P264"/>
  <c r="Q264"/>
  <c r="R264"/>
  <c r="Y264"/>
  <c r="X264" s="1"/>
  <c r="AB264"/>
  <c r="AE264"/>
  <c r="O265"/>
  <c r="W265" s="1"/>
  <c r="V265" s="1"/>
  <c r="U265" s="1"/>
  <c r="P265"/>
  <c r="Q265"/>
  <c r="R265"/>
  <c r="Y265"/>
  <c r="X265" s="1"/>
  <c r="AB265"/>
  <c r="AE265"/>
  <c r="O266"/>
  <c r="W266" s="1"/>
  <c r="V266" s="1"/>
  <c r="U266" s="1"/>
  <c r="P266"/>
  <c r="Q266"/>
  <c r="R266"/>
  <c r="Y266"/>
  <c r="X266" s="1"/>
  <c r="AB266"/>
  <c r="AE266"/>
  <c r="O267"/>
  <c r="W267" s="1"/>
  <c r="V267" s="1"/>
  <c r="U267" s="1"/>
  <c r="P267"/>
  <c r="Q267"/>
  <c r="R267"/>
  <c r="Y267"/>
  <c r="X267" s="1"/>
  <c r="AB267"/>
  <c r="AE267"/>
  <c r="O268"/>
  <c r="W268" s="1"/>
  <c r="V268" s="1"/>
  <c r="U268" s="1"/>
  <c r="P268"/>
  <c r="Q268"/>
  <c r="R268"/>
  <c r="Y268"/>
  <c r="X268" s="1"/>
  <c r="AB268"/>
  <c r="AE268"/>
  <c r="O269"/>
  <c r="W269" s="1"/>
  <c r="V269" s="1"/>
  <c r="U269" s="1"/>
  <c r="P269"/>
  <c r="Q269"/>
  <c r="R269"/>
  <c r="Y269"/>
  <c r="X269" s="1"/>
  <c r="AB269"/>
  <c r="AE269"/>
  <c r="O270"/>
  <c r="W270" s="1"/>
  <c r="V270" s="1"/>
  <c r="U270" s="1"/>
  <c r="P270"/>
  <c r="Q270"/>
  <c r="R270"/>
  <c r="Y270"/>
  <c r="X270" s="1"/>
  <c r="AB270"/>
  <c r="AE270"/>
  <c r="O271"/>
  <c r="W271" s="1"/>
  <c r="V271" s="1"/>
  <c r="U271" s="1"/>
  <c r="P271"/>
  <c r="Q271"/>
  <c r="R271"/>
  <c r="Y271"/>
  <c r="X271" s="1"/>
  <c r="AB271"/>
  <c r="AE271"/>
  <c r="O272"/>
  <c r="W272" s="1"/>
  <c r="V272" s="1"/>
  <c r="U272" s="1"/>
  <c r="P272"/>
  <c r="Q272"/>
  <c r="R272"/>
  <c r="Y272"/>
  <c r="X272" s="1"/>
  <c r="AB272"/>
  <c r="AE272"/>
  <c r="O273"/>
  <c r="W273" s="1"/>
  <c r="V273" s="1"/>
  <c r="U273" s="1"/>
  <c r="P273"/>
  <c r="Q273"/>
  <c r="R273"/>
  <c r="Y273"/>
  <c r="X273" s="1"/>
  <c r="AB273"/>
  <c r="AE273"/>
  <c r="O274"/>
  <c r="W274" s="1"/>
  <c r="V274" s="1"/>
  <c r="U274" s="1"/>
  <c r="P274"/>
  <c r="Q274"/>
  <c r="R274"/>
  <c r="Y274"/>
  <c r="X274" s="1"/>
  <c r="AB274"/>
  <c r="AE274"/>
  <c r="O275"/>
  <c r="W275" s="1"/>
  <c r="V275" s="1"/>
  <c r="U275" s="1"/>
  <c r="P275"/>
  <c r="Q275"/>
  <c r="R275"/>
  <c r="Y275"/>
  <c r="X275" s="1"/>
  <c r="AB275"/>
  <c r="AE275"/>
  <c r="O276"/>
  <c r="W276" s="1"/>
  <c r="V276" s="1"/>
  <c r="U276" s="1"/>
  <c r="P276"/>
  <c r="Q276"/>
  <c r="R276"/>
  <c r="Y276"/>
  <c r="X276" s="1"/>
  <c r="AB276"/>
  <c r="AE276"/>
  <c r="O277"/>
  <c r="W277" s="1"/>
  <c r="V277" s="1"/>
  <c r="U277" s="1"/>
  <c r="P277"/>
  <c r="Q277"/>
  <c r="R277"/>
  <c r="Y277"/>
  <c r="X277" s="1"/>
  <c r="AB277"/>
  <c r="AE277"/>
  <c r="O278"/>
  <c r="W278" s="1"/>
  <c r="V278" s="1"/>
  <c r="U278" s="1"/>
  <c r="P278"/>
  <c r="Q278"/>
  <c r="R278"/>
  <c r="Y278"/>
  <c r="X278" s="1"/>
  <c r="AB278"/>
  <c r="AE278"/>
  <c r="O279"/>
  <c r="W279" s="1"/>
  <c r="V279" s="1"/>
  <c r="U279" s="1"/>
  <c r="P279"/>
  <c r="Q279"/>
  <c r="R279"/>
  <c r="Y279"/>
  <c r="X279" s="1"/>
  <c r="AB279"/>
  <c r="AE279"/>
  <c r="O280"/>
  <c r="W280" s="1"/>
  <c r="V280" s="1"/>
  <c r="U280" s="1"/>
  <c r="P280"/>
  <c r="Q280"/>
  <c r="R280"/>
  <c r="Y280"/>
  <c r="X280" s="1"/>
  <c r="AB280"/>
  <c r="AE280"/>
  <c r="O281"/>
  <c r="W281" s="1"/>
  <c r="V281" s="1"/>
  <c r="U281" s="1"/>
  <c r="P281"/>
  <c r="Q281"/>
  <c r="R281"/>
  <c r="Y281"/>
  <c r="X281" s="1"/>
  <c r="AB281"/>
  <c r="AE281"/>
  <c r="O282"/>
  <c r="W282" s="1"/>
  <c r="V282" s="1"/>
  <c r="U282" s="1"/>
  <c r="P282"/>
  <c r="Q282"/>
  <c r="R282"/>
  <c r="Y282"/>
  <c r="X282" s="1"/>
  <c r="AB282"/>
  <c r="AE282"/>
  <c r="O283"/>
  <c r="W283" s="1"/>
  <c r="V283" s="1"/>
  <c r="U283" s="1"/>
  <c r="P283"/>
  <c r="Q283"/>
  <c r="R283"/>
  <c r="Y283"/>
  <c r="X283" s="1"/>
  <c r="AB283"/>
  <c r="AE283"/>
  <c r="O284"/>
  <c r="W284" s="1"/>
  <c r="V284" s="1"/>
  <c r="U284" s="1"/>
  <c r="P284"/>
  <c r="Q284"/>
  <c r="R284"/>
  <c r="Y284"/>
  <c r="X284" s="1"/>
  <c r="AB284"/>
  <c r="AE284"/>
  <c r="O285"/>
  <c r="W285" s="1"/>
  <c r="V285" s="1"/>
  <c r="U285" s="1"/>
  <c r="P285"/>
  <c r="Q285"/>
  <c r="R285"/>
  <c r="Y285"/>
  <c r="X285" s="1"/>
  <c r="AB285"/>
  <c r="AE285"/>
  <c r="O286"/>
  <c r="W286" s="1"/>
  <c r="V286" s="1"/>
  <c r="U286" s="1"/>
  <c r="P286"/>
  <c r="Q286"/>
  <c r="R286"/>
  <c r="Y286"/>
  <c r="X286" s="1"/>
  <c r="AB286"/>
  <c r="AE286"/>
  <c r="O287"/>
  <c r="W287" s="1"/>
  <c r="V287" s="1"/>
  <c r="U287" s="1"/>
  <c r="P287"/>
  <c r="Q287"/>
  <c r="R287"/>
  <c r="Y287"/>
  <c r="X287" s="1"/>
  <c r="AB287"/>
  <c r="AE287"/>
  <c r="O288"/>
  <c r="W288" s="1"/>
  <c r="V288" s="1"/>
  <c r="U288" s="1"/>
  <c r="P288"/>
  <c r="Q288"/>
  <c r="R288"/>
  <c r="Y288"/>
  <c r="X288" s="1"/>
  <c r="AB288"/>
  <c r="AE288"/>
  <c r="O289"/>
  <c r="W289" s="1"/>
  <c r="V289" s="1"/>
  <c r="U289" s="1"/>
  <c r="P289"/>
  <c r="Q289"/>
  <c r="R289"/>
  <c r="AB289"/>
  <c r="AE289"/>
  <c r="O290"/>
  <c r="W290" s="1"/>
  <c r="V290" s="1"/>
  <c r="U290" s="1"/>
  <c r="P290"/>
  <c r="Q290"/>
  <c r="R290"/>
  <c r="Y290"/>
  <c r="X290" s="1"/>
  <c r="AB290"/>
  <c r="AE290"/>
  <c r="O291"/>
  <c r="Y291" s="1"/>
  <c r="X291" s="1"/>
  <c r="P291"/>
  <c r="Q291"/>
  <c r="R291"/>
  <c r="W291"/>
  <c r="V291" s="1"/>
  <c r="U291" s="1"/>
  <c r="AB291"/>
  <c r="AE291"/>
  <c r="O292"/>
  <c r="W292" s="1"/>
  <c r="V292" s="1"/>
  <c r="U292" s="1"/>
  <c r="P292"/>
  <c r="Q292"/>
  <c r="R292"/>
  <c r="Y292"/>
  <c r="X292" s="1"/>
  <c r="AB292"/>
  <c r="AE292"/>
  <c r="O293"/>
  <c r="Y293" s="1"/>
  <c r="X293" s="1"/>
  <c r="P293"/>
  <c r="Q293"/>
  <c r="R293"/>
  <c r="W293"/>
  <c r="V293" s="1"/>
  <c r="U293" s="1"/>
  <c r="AB293"/>
  <c r="AE293"/>
  <c r="O294"/>
  <c r="W294" s="1"/>
  <c r="V294" s="1"/>
  <c r="U294" s="1"/>
  <c r="P294"/>
  <c r="Q294"/>
  <c r="R294"/>
  <c r="Y294"/>
  <c r="X294" s="1"/>
  <c r="AB294"/>
  <c r="AE294"/>
  <c r="O295"/>
  <c r="Y295" s="1"/>
  <c r="X295" s="1"/>
  <c r="P295"/>
  <c r="Q295"/>
  <c r="R295"/>
  <c r="W295"/>
  <c r="V295" s="1"/>
  <c r="U295" s="1"/>
  <c r="AB295"/>
  <c r="AE295"/>
  <c r="O296"/>
  <c r="W296" s="1"/>
  <c r="V296" s="1"/>
  <c r="U296" s="1"/>
  <c r="P296"/>
  <c r="Q296"/>
  <c r="R296"/>
  <c r="Y296"/>
  <c r="X296" s="1"/>
  <c r="AB296"/>
  <c r="AE296"/>
  <c r="O297"/>
  <c r="P297"/>
  <c r="Q297"/>
  <c r="R297"/>
  <c r="W297"/>
  <c r="V297" s="1"/>
  <c r="U297" s="1"/>
  <c r="Y297"/>
  <c r="X297" s="1"/>
  <c r="AB297"/>
  <c r="AE297"/>
  <c r="O298"/>
  <c r="W298" s="1"/>
  <c r="V298" s="1"/>
  <c r="U298" s="1"/>
  <c r="P298"/>
  <c r="Q298"/>
  <c r="R298"/>
  <c r="Y298"/>
  <c r="X298" s="1"/>
  <c r="AB298"/>
  <c r="AE298"/>
  <c r="O299"/>
  <c r="Y299" s="1"/>
  <c r="X299" s="1"/>
  <c r="P299"/>
  <c r="Q299"/>
  <c r="R299"/>
  <c r="W299"/>
  <c r="V299" s="1"/>
  <c r="U299" s="1"/>
  <c r="AB299"/>
  <c r="AE299"/>
  <c r="O300"/>
  <c r="W300" s="1"/>
  <c r="V300" s="1"/>
  <c r="U300" s="1"/>
  <c r="P300"/>
  <c r="Q300"/>
  <c r="R300"/>
  <c r="Y300"/>
  <c r="X300" s="1"/>
  <c r="AB300"/>
  <c r="AE300"/>
  <c r="O301"/>
  <c r="Y301" s="1"/>
  <c r="X301" s="1"/>
  <c r="P301"/>
  <c r="Q301"/>
  <c r="R301"/>
  <c r="W301"/>
  <c r="V301" s="1"/>
  <c r="U301" s="1"/>
  <c r="AB301"/>
  <c r="AE301"/>
  <c r="O302"/>
  <c r="W302" s="1"/>
  <c r="V302" s="1"/>
  <c r="U302" s="1"/>
  <c r="P302"/>
  <c r="Q302"/>
  <c r="R302"/>
  <c r="Y302"/>
  <c r="X302" s="1"/>
  <c r="AB302"/>
  <c r="AE302"/>
  <c r="O303"/>
  <c r="Y303" s="1"/>
  <c r="X303" s="1"/>
  <c r="P303"/>
  <c r="Q303"/>
  <c r="R303"/>
  <c r="W303"/>
  <c r="V303" s="1"/>
  <c r="U303" s="1"/>
  <c r="AB303"/>
  <c r="AE303"/>
  <c r="O304"/>
  <c r="W304" s="1"/>
  <c r="V304" s="1"/>
  <c r="U304" s="1"/>
  <c r="P304"/>
  <c r="Q304"/>
  <c r="R304"/>
  <c r="Y304"/>
  <c r="X304" s="1"/>
  <c r="AB304"/>
  <c r="AE304"/>
  <c r="O305"/>
  <c r="P305"/>
  <c r="Q305"/>
  <c r="R305"/>
  <c r="W305"/>
  <c r="V305" s="1"/>
  <c r="U305" s="1"/>
  <c r="Y305"/>
  <c r="X305" s="1"/>
  <c r="AB305"/>
  <c r="AE305"/>
  <c r="O306"/>
  <c r="W306" s="1"/>
  <c r="V306" s="1"/>
  <c r="U306" s="1"/>
  <c r="P306"/>
  <c r="Q306"/>
  <c r="R306"/>
  <c r="Y306"/>
  <c r="X306" s="1"/>
  <c r="AB306"/>
  <c r="AE306"/>
  <c r="O307"/>
  <c r="Y307" s="1"/>
  <c r="X307" s="1"/>
  <c r="P307"/>
  <c r="Q307"/>
  <c r="R307"/>
  <c r="W307"/>
  <c r="V307" s="1"/>
  <c r="U307" s="1"/>
  <c r="AB307"/>
  <c r="AE307"/>
  <c r="O308"/>
  <c r="W308" s="1"/>
  <c r="V308" s="1"/>
  <c r="U308" s="1"/>
  <c r="P308"/>
  <c r="Q308"/>
  <c r="R308"/>
  <c r="Y308"/>
  <c r="X308" s="1"/>
  <c r="AB308"/>
  <c r="AE308"/>
  <c r="O309"/>
  <c r="Y309" s="1"/>
  <c r="X309" s="1"/>
  <c r="P309"/>
  <c r="Q309"/>
  <c r="R309"/>
  <c r="W309"/>
  <c r="V309" s="1"/>
  <c r="U309" s="1"/>
  <c r="AB309"/>
  <c r="AE309"/>
  <c r="O310"/>
  <c r="W310" s="1"/>
  <c r="V310" s="1"/>
  <c r="U310" s="1"/>
  <c r="P310"/>
  <c r="Q310"/>
  <c r="R310"/>
  <c r="Y310"/>
  <c r="X310" s="1"/>
  <c r="AB310"/>
  <c r="AE310"/>
  <c r="O311"/>
  <c r="Y311" s="1"/>
  <c r="X311" s="1"/>
  <c r="P311"/>
  <c r="Q311"/>
  <c r="R311"/>
  <c r="W311"/>
  <c r="V311" s="1"/>
  <c r="U311" s="1"/>
  <c r="AB311"/>
  <c r="AE311"/>
  <c r="O312"/>
  <c r="W312" s="1"/>
  <c r="V312" s="1"/>
  <c r="U312" s="1"/>
  <c r="P312"/>
  <c r="Q312"/>
  <c r="R312"/>
  <c r="Y312"/>
  <c r="X312" s="1"/>
  <c r="AB312"/>
  <c r="AE312"/>
  <c r="O313"/>
  <c r="P313"/>
  <c r="Q313"/>
  <c r="R313"/>
  <c r="W313"/>
  <c r="V313" s="1"/>
  <c r="U313" s="1"/>
  <c r="Y313"/>
  <c r="X313" s="1"/>
  <c r="AB313"/>
  <c r="AE313"/>
  <c r="O314"/>
  <c r="W314" s="1"/>
  <c r="V314" s="1"/>
  <c r="U314" s="1"/>
  <c r="P314"/>
  <c r="Q314"/>
  <c r="R314"/>
  <c r="Y314"/>
  <c r="X314" s="1"/>
  <c r="AB314"/>
  <c r="AE314"/>
  <c r="O315"/>
  <c r="Y315" s="1"/>
  <c r="X315" s="1"/>
  <c r="P315"/>
  <c r="Q315"/>
  <c r="R315"/>
  <c r="W315"/>
  <c r="V315" s="1"/>
  <c r="U315" s="1"/>
  <c r="AB315"/>
  <c r="AE315"/>
  <c r="O316"/>
  <c r="W316" s="1"/>
  <c r="V316" s="1"/>
  <c r="U316" s="1"/>
  <c r="P316"/>
  <c r="Q316"/>
  <c r="R316"/>
  <c r="AB316"/>
  <c r="AE316"/>
  <c r="O317"/>
  <c r="W317" s="1"/>
  <c r="V317" s="1"/>
  <c r="U317" s="1"/>
  <c r="P317"/>
  <c r="Q317"/>
  <c r="R317"/>
  <c r="AB317"/>
  <c r="AE317"/>
  <c r="O318"/>
  <c r="W318" s="1"/>
  <c r="V318" s="1"/>
  <c r="U318" s="1"/>
  <c r="P318"/>
  <c r="Q318"/>
  <c r="R318"/>
  <c r="AB318"/>
  <c r="AE318"/>
  <c r="O319"/>
  <c r="W319" s="1"/>
  <c r="V319" s="1"/>
  <c r="U319" s="1"/>
  <c r="P319"/>
  <c r="Q319"/>
  <c r="R319"/>
  <c r="AB319"/>
  <c r="AE319"/>
  <c r="O320"/>
  <c r="W320" s="1"/>
  <c r="V320" s="1"/>
  <c r="U320" s="1"/>
  <c r="P320"/>
  <c r="Q320"/>
  <c r="R320"/>
  <c r="AB320"/>
  <c r="AE320"/>
  <c r="O321"/>
  <c r="W321" s="1"/>
  <c r="V321" s="1"/>
  <c r="U321" s="1"/>
  <c r="P321"/>
  <c r="Q321"/>
  <c r="R321"/>
  <c r="AB321"/>
  <c r="AE321"/>
  <c r="O322"/>
  <c r="W322" s="1"/>
  <c r="V322" s="1"/>
  <c r="U322" s="1"/>
  <c r="P322"/>
  <c r="Q322"/>
  <c r="R322"/>
  <c r="AB322"/>
  <c r="AE322"/>
  <c r="O323"/>
  <c r="W323" s="1"/>
  <c r="V323" s="1"/>
  <c r="U323" s="1"/>
  <c r="P323"/>
  <c r="Q323"/>
  <c r="R323"/>
  <c r="AB323"/>
  <c r="AE323"/>
  <c r="O324"/>
  <c r="W324" s="1"/>
  <c r="V324" s="1"/>
  <c r="U324" s="1"/>
  <c r="P324"/>
  <c r="Q324"/>
  <c r="R324"/>
  <c r="AB324"/>
  <c r="AE324"/>
  <c r="O325"/>
  <c r="W325" s="1"/>
  <c r="V325" s="1"/>
  <c r="U325" s="1"/>
  <c r="P325"/>
  <c r="Q325"/>
  <c r="R325"/>
  <c r="AB325"/>
  <c r="AE325"/>
  <c r="O326"/>
  <c r="W326" s="1"/>
  <c r="V326" s="1"/>
  <c r="U326" s="1"/>
  <c r="P326"/>
  <c r="Q326"/>
  <c r="R326"/>
  <c r="AB326"/>
  <c r="AE326"/>
  <c r="O327"/>
  <c r="W327" s="1"/>
  <c r="V327" s="1"/>
  <c r="U327" s="1"/>
  <c r="P327"/>
  <c r="Q327"/>
  <c r="R327"/>
  <c r="AB327"/>
  <c r="AE327"/>
  <c r="O328"/>
  <c r="W328" s="1"/>
  <c r="V328" s="1"/>
  <c r="U328" s="1"/>
  <c r="P328"/>
  <c r="Q328"/>
  <c r="R328"/>
  <c r="AB328"/>
  <c r="AE328"/>
  <c r="O329"/>
  <c r="W329" s="1"/>
  <c r="V329" s="1"/>
  <c r="U329" s="1"/>
  <c r="P329"/>
  <c r="Q329"/>
  <c r="R329"/>
  <c r="AB329"/>
  <c r="AE329"/>
  <c r="O330"/>
  <c r="W330" s="1"/>
  <c r="V330" s="1"/>
  <c r="U330" s="1"/>
  <c r="P330"/>
  <c r="Q330"/>
  <c r="R330"/>
  <c r="AB330"/>
  <c r="AE330"/>
  <c r="O331"/>
  <c r="W331" s="1"/>
  <c r="V331" s="1"/>
  <c r="U331" s="1"/>
  <c r="P331"/>
  <c r="Q331"/>
  <c r="R331"/>
  <c r="AB331"/>
  <c r="AE331"/>
  <c r="O332"/>
  <c r="W332" s="1"/>
  <c r="V332" s="1"/>
  <c r="U332" s="1"/>
  <c r="P332"/>
  <c r="Q332"/>
  <c r="R332"/>
  <c r="AB332"/>
  <c r="AE332"/>
  <c r="O333"/>
  <c r="W333" s="1"/>
  <c r="V333" s="1"/>
  <c r="U333" s="1"/>
  <c r="P333"/>
  <c r="Q333"/>
  <c r="R333"/>
  <c r="AB333"/>
  <c r="AE333"/>
  <c r="O334"/>
  <c r="W334" s="1"/>
  <c r="V334" s="1"/>
  <c r="U334" s="1"/>
  <c r="P334"/>
  <c r="Q334"/>
  <c r="R334"/>
  <c r="AB334"/>
  <c r="AE334"/>
  <c r="O335"/>
  <c r="W335" s="1"/>
  <c r="V335" s="1"/>
  <c r="U335" s="1"/>
  <c r="P335"/>
  <c r="Q335"/>
  <c r="R335"/>
  <c r="AB335"/>
  <c r="AE335"/>
  <c r="O336"/>
  <c r="W336" s="1"/>
  <c r="V336" s="1"/>
  <c r="U336" s="1"/>
  <c r="P336"/>
  <c r="Q336"/>
  <c r="R336"/>
  <c r="AB336"/>
  <c r="AE336"/>
  <c r="O337"/>
  <c r="W337" s="1"/>
  <c r="V337" s="1"/>
  <c r="U337" s="1"/>
  <c r="P337"/>
  <c r="Q337"/>
  <c r="R337"/>
  <c r="AB337"/>
  <c r="AE337"/>
  <c r="O338"/>
  <c r="W338" s="1"/>
  <c r="V338" s="1"/>
  <c r="U338" s="1"/>
  <c r="P338"/>
  <c r="Q338"/>
  <c r="R338"/>
  <c r="AB338"/>
  <c r="AE338"/>
  <c r="O339"/>
  <c r="W339" s="1"/>
  <c r="V339" s="1"/>
  <c r="U339" s="1"/>
  <c r="P339"/>
  <c r="Q339"/>
  <c r="R339"/>
  <c r="AB339"/>
  <c r="AE339"/>
  <c r="O340"/>
  <c r="W340" s="1"/>
  <c r="V340" s="1"/>
  <c r="U340" s="1"/>
  <c r="P340"/>
  <c r="Q340"/>
  <c r="R340"/>
  <c r="AB340"/>
  <c r="AE340"/>
  <c r="O341"/>
  <c r="W341" s="1"/>
  <c r="V341" s="1"/>
  <c r="U341" s="1"/>
  <c r="P341"/>
  <c r="Q341"/>
  <c r="R341"/>
  <c r="AB341"/>
  <c r="AE341"/>
  <c r="O342"/>
  <c r="W342" s="1"/>
  <c r="V342" s="1"/>
  <c r="U342" s="1"/>
  <c r="P342"/>
  <c r="Q342"/>
  <c r="R342"/>
  <c r="AB342"/>
  <c r="AE342"/>
  <c r="O343"/>
  <c r="W343" s="1"/>
  <c r="V343" s="1"/>
  <c r="U343" s="1"/>
  <c r="P343"/>
  <c r="Q343"/>
  <c r="R343"/>
  <c r="AB343"/>
  <c r="AE343"/>
  <c r="O344"/>
  <c r="W344" s="1"/>
  <c r="V344" s="1"/>
  <c r="U344" s="1"/>
  <c r="P344"/>
  <c r="Q344"/>
  <c r="R344"/>
  <c r="AB344"/>
  <c r="AE344"/>
  <c r="O345"/>
  <c r="W345" s="1"/>
  <c r="V345" s="1"/>
  <c r="U345" s="1"/>
  <c r="P345"/>
  <c r="Q345"/>
  <c r="R345"/>
  <c r="AB345"/>
  <c r="AE345"/>
  <c r="O346"/>
  <c r="W346" s="1"/>
  <c r="V346" s="1"/>
  <c r="U346" s="1"/>
  <c r="P346"/>
  <c r="Q346"/>
  <c r="R346"/>
  <c r="AB346"/>
  <c r="AE346"/>
  <c r="O347"/>
  <c r="W347" s="1"/>
  <c r="V347" s="1"/>
  <c r="U347" s="1"/>
  <c r="P347"/>
  <c r="Q347"/>
  <c r="R347"/>
  <c r="AB347"/>
  <c r="AE347"/>
  <c r="O348"/>
  <c r="W348" s="1"/>
  <c r="V348" s="1"/>
  <c r="U348" s="1"/>
  <c r="P348"/>
  <c r="Q348"/>
  <c r="R348"/>
  <c r="AB348"/>
  <c r="AE348"/>
  <c r="O349"/>
  <c r="W349" s="1"/>
  <c r="V349" s="1"/>
  <c r="U349" s="1"/>
  <c r="P349"/>
  <c r="Q349"/>
  <c r="R349"/>
  <c r="AB349"/>
  <c r="AE349"/>
  <c r="O350"/>
  <c r="W350" s="1"/>
  <c r="V350" s="1"/>
  <c r="U350" s="1"/>
  <c r="P350"/>
  <c r="Q350"/>
  <c r="R350"/>
  <c r="AB350"/>
  <c r="AE350"/>
  <c r="O351"/>
  <c r="W351" s="1"/>
  <c r="V351" s="1"/>
  <c r="U351" s="1"/>
  <c r="P351"/>
  <c r="Q351"/>
  <c r="R351"/>
  <c r="AB351"/>
  <c r="AE351"/>
  <c r="O352"/>
  <c r="W352" s="1"/>
  <c r="V352" s="1"/>
  <c r="U352" s="1"/>
  <c r="P352"/>
  <c r="Q352"/>
  <c r="R352"/>
  <c r="AB352"/>
  <c r="AE352"/>
  <c r="O353"/>
  <c r="W353" s="1"/>
  <c r="V353" s="1"/>
  <c r="U353" s="1"/>
  <c r="P353"/>
  <c r="Q353"/>
  <c r="R353"/>
  <c r="AB353"/>
  <c r="AE353"/>
  <c r="O354"/>
  <c r="W354" s="1"/>
  <c r="V354" s="1"/>
  <c r="U354" s="1"/>
  <c r="P354"/>
  <c r="Q354"/>
  <c r="R354"/>
  <c r="AB354"/>
  <c r="AE354"/>
  <c r="O355"/>
  <c r="W355" s="1"/>
  <c r="V355" s="1"/>
  <c r="U355" s="1"/>
  <c r="P355"/>
  <c r="Q355"/>
  <c r="R355"/>
  <c r="AB355"/>
  <c r="AE355"/>
  <c r="O356"/>
  <c r="W356" s="1"/>
  <c r="V356" s="1"/>
  <c r="U356" s="1"/>
  <c r="P356"/>
  <c r="Q356"/>
  <c r="R356"/>
  <c r="AB356"/>
  <c r="AE356"/>
  <c r="O357"/>
  <c r="W357" s="1"/>
  <c r="V357" s="1"/>
  <c r="U357" s="1"/>
  <c r="P357"/>
  <c r="Q357"/>
  <c r="R357"/>
  <c r="AB357"/>
  <c r="AE357"/>
  <c r="O358"/>
  <c r="W358" s="1"/>
  <c r="V358" s="1"/>
  <c r="U358" s="1"/>
  <c r="P358"/>
  <c r="Q358"/>
  <c r="R358"/>
  <c r="AB358"/>
  <c r="AE358"/>
  <c r="O359"/>
  <c r="W359" s="1"/>
  <c r="V359" s="1"/>
  <c r="U359" s="1"/>
  <c r="P359"/>
  <c r="Q359"/>
  <c r="R359"/>
  <c r="AB359"/>
  <c r="AE359"/>
  <c r="O360"/>
  <c r="W360" s="1"/>
  <c r="V360" s="1"/>
  <c r="U360" s="1"/>
  <c r="P360"/>
  <c r="Q360"/>
  <c r="R360"/>
  <c r="AB360"/>
  <c r="AE360"/>
  <c r="O361"/>
  <c r="W361" s="1"/>
  <c r="V361" s="1"/>
  <c r="U361" s="1"/>
  <c r="P361"/>
  <c r="Q361"/>
  <c r="R361"/>
  <c r="AB361"/>
  <c r="AE361"/>
  <c r="O362"/>
  <c r="W362" s="1"/>
  <c r="V362" s="1"/>
  <c r="U362" s="1"/>
  <c r="P362"/>
  <c r="Q362"/>
  <c r="R362"/>
  <c r="AB362"/>
  <c r="AE362"/>
  <c r="O363"/>
  <c r="W363" s="1"/>
  <c r="V363" s="1"/>
  <c r="U363" s="1"/>
  <c r="P363"/>
  <c r="Q363"/>
  <c r="R363"/>
  <c r="AB363"/>
  <c r="AE363"/>
  <c r="O364"/>
  <c r="W364" s="1"/>
  <c r="V364" s="1"/>
  <c r="U364" s="1"/>
  <c r="P364"/>
  <c r="Q364"/>
  <c r="R364"/>
  <c r="AB364"/>
  <c r="AE364"/>
  <c r="O365"/>
  <c r="W365" s="1"/>
  <c r="V365" s="1"/>
  <c r="U365" s="1"/>
  <c r="P365"/>
  <c r="Q365"/>
  <c r="R365"/>
  <c r="AB365"/>
  <c r="AE365"/>
  <c r="O366"/>
  <c r="W366" s="1"/>
  <c r="V366" s="1"/>
  <c r="U366" s="1"/>
  <c r="P366"/>
  <c r="Q366"/>
  <c r="R366"/>
  <c r="AB366"/>
  <c r="AE366"/>
  <c r="O367"/>
  <c r="W367" s="1"/>
  <c r="V367" s="1"/>
  <c r="U367" s="1"/>
  <c r="P367"/>
  <c r="Q367"/>
  <c r="R367"/>
  <c r="AB367"/>
  <c r="AE367"/>
  <c r="O368"/>
  <c r="W368" s="1"/>
  <c r="V368" s="1"/>
  <c r="U368" s="1"/>
  <c r="P368"/>
  <c r="Q368"/>
  <c r="R368"/>
  <c r="AB368"/>
  <c r="AE368"/>
  <c r="O369"/>
  <c r="W369" s="1"/>
  <c r="V369" s="1"/>
  <c r="U369" s="1"/>
  <c r="P369"/>
  <c r="Q369"/>
  <c r="R369"/>
  <c r="AB369"/>
  <c r="AE369"/>
  <c r="O370"/>
  <c r="W370" s="1"/>
  <c r="V370" s="1"/>
  <c r="U370" s="1"/>
  <c r="P370"/>
  <c r="Q370"/>
  <c r="R370"/>
  <c r="AB370"/>
  <c r="AE370"/>
  <c r="O371"/>
  <c r="W371" s="1"/>
  <c r="V371" s="1"/>
  <c r="U371" s="1"/>
  <c r="P371"/>
  <c r="Q371"/>
  <c r="R371"/>
  <c r="AB371"/>
  <c r="AE371"/>
  <c r="O372"/>
  <c r="W372" s="1"/>
  <c r="V372" s="1"/>
  <c r="U372" s="1"/>
  <c r="P372"/>
  <c r="Q372"/>
  <c r="R372"/>
  <c r="AB372"/>
  <c r="AE372"/>
  <c r="O373"/>
  <c r="W373" s="1"/>
  <c r="V373" s="1"/>
  <c r="U373" s="1"/>
  <c r="P373"/>
  <c r="Q373"/>
  <c r="R373"/>
  <c r="AB373"/>
  <c r="AE373"/>
  <c r="O374"/>
  <c r="W374" s="1"/>
  <c r="V374" s="1"/>
  <c r="U374" s="1"/>
  <c r="P374"/>
  <c r="Q374"/>
  <c r="R374"/>
  <c r="AB374"/>
  <c r="AE374"/>
  <c r="O375"/>
  <c r="W375" s="1"/>
  <c r="V375" s="1"/>
  <c r="U375" s="1"/>
  <c r="P375"/>
  <c r="Q375"/>
  <c r="R375"/>
  <c r="AB375"/>
  <c r="AE375"/>
  <c r="O376"/>
  <c r="W376" s="1"/>
  <c r="V376" s="1"/>
  <c r="U376" s="1"/>
  <c r="P376"/>
  <c r="Q376"/>
  <c r="R376"/>
  <c r="AB376"/>
  <c r="AE376"/>
  <c r="O377"/>
  <c r="W377" s="1"/>
  <c r="V377" s="1"/>
  <c r="U377" s="1"/>
  <c r="P377"/>
  <c r="Q377"/>
  <c r="R377"/>
  <c r="AB377"/>
  <c r="AE377"/>
  <c r="O378"/>
  <c r="W378" s="1"/>
  <c r="V378" s="1"/>
  <c r="U378" s="1"/>
  <c r="P378"/>
  <c r="Q378"/>
  <c r="R378"/>
  <c r="AB378"/>
  <c r="AE378"/>
  <c r="O379"/>
  <c r="W379" s="1"/>
  <c r="V379" s="1"/>
  <c r="U379" s="1"/>
  <c r="P379"/>
  <c r="Q379"/>
  <c r="R379"/>
  <c r="AB379"/>
  <c r="AE379"/>
  <c r="O380"/>
  <c r="W380" s="1"/>
  <c r="V380" s="1"/>
  <c r="U380" s="1"/>
  <c r="P380"/>
  <c r="Q380"/>
  <c r="R380"/>
  <c r="AB380"/>
  <c r="AE380"/>
  <c r="O381"/>
  <c r="W381" s="1"/>
  <c r="V381" s="1"/>
  <c r="U381" s="1"/>
  <c r="P381"/>
  <c r="Q381"/>
  <c r="R381"/>
  <c r="AB381"/>
  <c r="AE381"/>
  <c r="O382"/>
  <c r="Y382" s="1"/>
  <c r="X382" s="1"/>
  <c r="P382"/>
  <c r="Q382"/>
  <c r="R382"/>
  <c r="AB382"/>
  <c r="AE382"/>
  <c r="O383"/>
  <c r="Y383" s="1"/>
  <c r="X383" s="1"/>
  <c r="P383"/>
  <c r="Q383"/>
  <c r="R383"/>
  <c r="AB383"/>
  <c r="AE383"/>
  <c r="O384"/>
  <c r="Y384" s="1"/>
  <c r="X384" s="1"/>
  <c r="P384"/>
  <c r="Q384"/>
  <c r="R384"/>
  <c r="W384"/>
  <c r="V384" s="1"/>
  <c r="U384" s="1"/>
  <c r="AB384"/>
  <c r="AE384"/>
  <c r="O385"/>
  <c r="Y385" s="1"/>
  <c r="X385" s="1"/>
  <c r="P385"/>
  <c r="Q385"/>
  <c r="R385"/>
  <c r="W385"/>
  <c r="V385" s="1"/>
  <c r="U385" s="1"/>
  <c r="AB385"/>
  <c r="AE385"/>
  <c r="O386"/>
  <c r="Y386" s="1"/>
  <c r="X386" s="1"/>
  <c r="P386"/>
  <c r="Q386"/>
  <c r="R386"/>
  <c r="W386"/>
  <c r="V386" s="1"/>
  <c r="U386" s="1"/>
  <c r="AB386"/>
  <c r="AE386"/>
  <c r="O387"/>
  <c r="Y387" s="1"/>
  <c r="X387" s="1"/>
  <c r="P387"/>
  <c r="Q387"/>
  <c r="R387"/>
  <c r="W387"/>
  <c r="V387" s="1"/>
  <c r="U387" s="1"/>
  <c r="AB387"/>
  <c r="AE387"/>
  <c r="O388"/>
  <c r="Y388" s="1"/>
  <c r="X388" s="1"/>
  <c r="P388"/>
  <c r="Q388"/>
  <c r="R388"/>
  <c r="W388"/>
  <c r="V388" s="1"/>
  <c r="U388" s="1"/>
  <c r="AB388"/>
  <c r="AE388"/>
  <c r="O389"/>
  <c r="Y389" s="1"/>
  <c r="X389" s="1"/>
  <c r="P389"/>
  <c r="Q389"/>
  <c r="R389"/>
  <c r="W389"/>
  <c r="V389" s="1"/>
  <c r="U389" s="1"/>
  <c r="AB389"/>
  <c r="AE389"/>
  <c r="O390"/>
  <c r="Y390" s="1"/>
  <c r="X390" s="1"/>
  <c r="P390"/>
  <c r="Q390"/>
  <c r="R390"/>
  <c r="W390"/>
  <c r="V390" s="1"/>
  <c r="U390" s="1"/>
  <c r="AB390"/>
  <c r="AE390"/>
  <c r="O391"/>
  <c r="Y391" s="1"/>
  <c r="X391" s="1"/>
  <c r="P391"/>
  <c r="Q391"/>
  <c r="R391"/>
  <c r="W391"/>
  <c r="V391" s="1"/>
  <c r="U391" s="1"/>
  <c r="AB391"/>
  <c r="AE391"/>
  <c r="O392"/>
  <c r="Y392" s="1"/>
  <c r="X392" s="1"/>
  <c r="P392"/>
  <c r="Q392"/>
  <c r="R392"/>
  <c r="W392"/>
  <c r="V392" s="1"/>
  <c r="U392" s="1"/>
  <c r="AB392"/>
  <c r="AE392"/>
  <c r="O393"/>
  <c r="Y393" s="1"/>
  <c r="X393" s="1"/>
  <c r="P393"/>
  <c r="Q393"/>
  <c r="R393"/>
  <c r="W393"/>
  <c r="V393" s="1"/>
  <c r="U393" s="1"/>
  <c r="AB393"/>
  <c r="AE393"/>
  <c r="O394"/>
  <c r="Y394" s="1"/>
  <c r="X394" s="1"/>
  <c r="P394"/>
  <c r="Q394"/>
  <c r="R394"/>
  <c r="W394"/>
  <c r="V394" s="1"/>
  <c r="U394" s="1"/>
  <c r="AB394"/>
  <c r="AE394"/>
  <c r="O395"/>
  <c r="Y395" s="1"/>
  <c r="X395" s="1"/>
  <c r="P395"/>
  <c r="Q395"/>
  <c r="R395"/>
  <c r="W395"/>
  <c r="V395" s="1"/>
  <c r="U395" s="1"/>
  <c r="AB395"/>
  <c r="AE395"/>
  <c r="O396"/>
  <c r="Y396" s="1"/>
  <c r="X396" s="1"/>
  <c r="P396"/>
  <c r="Q396"/>
  <c r="R396"/>
  <c r="W396"/>
  <c r="V396" s="1"/>
  <c r="U396" s="1"/>
  <c r="AB396"/>
  <c r="AE396"/>
  <c r="O397"/>
  <c r="Y397" s="1"/>
  <c r="X397" s="1"/>
  <c r="P397"/>
  <c r="Q397"/>
  <c r="R397"/>
  <c r="W397"/>
  <c r="V397" s="1"/>
  <c r="U397" s="1"/>
  <c r="AB397"/>
  <c r="AE397"/>
  <c r="AE49"/>
  <c r="AE50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G19"/>
  <c r="H19" s="1"/>
  <c r="AE35"/>
  <c r="AE33"/>
  <c r="R70"/>
  <c r="Q70"/>
  <c r="P70"/>
  <c r="O70"/>
  <c r="Y70" s="1"/>
  <c r="X70" s="1"/>
  <c r="R69"/>
  <c r="Q69"/>
  <c r="P69"/>
  <c r="O69"/>
  <c r="Y69" s="1"/>
  <c r="X69" s="1"/>
  <c r="R68"/>
  <c r="Q68"/>
  <c r="P68"/>
  <c r="O68"/>
  <c r="Y68" s="1"/>
  <c r="X68" s="1"/>
  <c r="R67"/>
  <c r="Q67"/>
  <c r="P67"/>
  <c r="O67"/>
  <c r="Y67" s="1"/>
  <c r="X67" s="1"/>
  <c r="R66"/>
  <c r="Q66"/>
  <c r="P66"/>
  <c r="O66"/>
  <c r="Y66" s="1"/>
  <c r="X66" s="1"/>
  <c r="R65"/>
  <c r="Q65"/>
  <c r="P65"/>
  <c r="O65"/>
  <c r="Y65" s="1"/>
  <c r="X65" s="1"/>
  <c r="R64"/>
  <c r="Q64"/>
  <c r="P64"/>
  <c r="O64"/>
  <c r="Y64" s="1"/>
  <c r="X64" s="1"/>
  <c r="R63"/>
  <c r="Q63"/>
  <c r="P63"/>
  <c r="O63"/>
  <c r="Y63" s="1"/>
  <c r="X63" s="1"/>
  <c r="R62"/>
  <c r="Q62"/>
  <c r="P62"/>
  <c r="O62"/>
  <c r="Y62" s="1"/>
  <c r="X62" s="1"/>
  <c r="R61"/>
  <c r="Q61"/>
  <c r="P61"/>
  <c r="O61"/>
  <c r="Y61" s="1"/>
  <c r="X61" s="1"/>
  <c r="R60"/>
  <c r="Q60"/>
  <c r="P60"/>
  <c r="O60"/>
  <c r="Y60" s="1"/>
  <c r="X60" s="1"/>
  <c r="R59"/>
  <c r="Q59"/>
  <c r="P59"/>
  <c r="O59"/>
  <c r="Y59" s="1"/>
  <c r="X59" s="1"/>
  <c r="R58"/>
  <c r="Q58"/>
  <c r="P58"/>
  <c r="O58"/>
  <c r="Y58" s="1"/>
  <c r="X58" s="1"/>
  <c r="R57"/>
  <c r="Q57"/>
  <c r="P57"/>
  <c r="O57"/>
  <c r="Y57" s="1"/>
  <c r="X57" s="1"/>
  <c r="R56"/>
  <c r="Q56"/>
  <c r="P56"/>
  <c r="O56"/>
  <c r="Y56" s="1"/>
  <c r="X56" s="1"/>
  <c r="R55"/>
  <c r="Q55"/>
  <c r="P55"/>
  <c r="O55"/>
  <c r="Y55" s="1"/>
  <c r="X55" s="1"/>
  <c r="R54"/>
  <c r="Q54"/>
  <c r="P54"/>
  <c r="O54"/>
  <c r="Y54" s="1"/>
  <c r="X54" s="1"/>
  <c r="R53"/>
  <c r="Q53"/>
  <c r="P53"/>
  <c r="O53"/>
  <c r="Y53" s="1"/>
  <c r="X53" s="1"/>
  <c r="R52"/>
  <c r="Q52"/>
  <c r="P52"/>
  <c r="O52"/>
  <c r="Y52" s="1"/>
  <c r="X52" s="1"/>
  <c r="R51"/>
  <c r="Q51"/>
  <c r="P51"/>
  <c r="O51"/>
  <c r="Y51" s="1"/>
  <c r="X51" s="1"/>
  <c r="R50"/>
  <c r="Q50"/>
  <c r="P50"/>
  <c r="O50"/>
  <c r="Y50" s="1"/>
  <c r="X50" s="1"/>
  <c r="R49"/>
  <c r="Q49"/>
  <c r="P49"/>
  <c r="O49"/>
  <c r="Y49" s="1"/>
  <c r="X49" s="1"/>
  <c r="R48"/>
  <c r="Q48"/>
  <c r="P48"/>
  <c r="O48"/>
  <c r="Y48" s="1"/>
  <c r="X48" s="1"/>
  <c r="R47"/>
  <c r="Q47"/>
  <c r="P47"/>
  <c r="O47"/>
  <c r="Y47" s="1"/>
  <c r="X47" s="1"/>
  <c r="R46"/>
  <c r="Q46"/>
  <c r="P46"/>
  <c r="O46"/>
  <c r="Y46" s="1"/>
  <c r="X46" s="1"/>
  <c r="R45"/>
  <c r="Q45"/>
  <c r="P45"/>
  <c r="O45"/>
  <c r="Y45" s="1"/>
  <c r="X45" s="1"/>
  <c r="R44"/>
  <c r="Q44"/>
  <c r="P44"/>
  <c r="O44"/>
  <c r="Y44" s="1"/>
  <c r="X44" s="1"/>
  <c r="R43"/>
  <c r="R42"/>
  <c r="R41"/>
  <c r="R40"/>
  <c r="R39"/>
  <c r="R38"/>
  <c r="R37"/>
  <c r="R36"/>
  <c r="R35"/>
  <c r="R34"/>
  <c r="R33"/>
  <c r="R9"/>
  <c r="Q9"/>
  <c r="Q43"/>
  <c r="Q42"/>
  <c r="Q41"/>
  <c r="Q40"/>
  <c r="Q39"/>
  <c r="Q38"/>
  <c r="Q37"/>
  <c r="Q36"/>
  <c r="Q35"/>
  <c r="Q34"/>
  <c r="Q33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T51" l="1"/>
  <c r="S51"/>
  <c r="T50"/>
  <c r="S50"/>
  <c r="T49"/>
  <c r="S49"/>
  <c r="T47"/>
  <c r="S47"/>
  <c r="T46"/>
  <c r="S46"/>
  <c r="T45"/>
  <c r="S45"/>
  <c r="T44"/>
  <c r="S44"/>
  <c r="T52"/>
  <c r="S52"/>
  <c r="T48"/>
  <c r="S48"/>
  <c r="AE51"/>
  <c r="H52"/>
  <c r="AE52" s="1"/>
  <c r="AE36"/>
  <c r="Y73"/>
  <c r="X73" s="1"/>
  <c r="W161"/>
  <c r="V161" s="1"/>
  <c r="U161" s="1"/>
  <c r="Y161"/>
  <c r="X161" s="1"/>
  <c r="W160"/>
  <c r="V160" s="1"/>
  <c r="U160" s="1"/>
  <c r="Y160"/>
  <c r="X160" s="1"/>
  <c r="W159"/>
  <c r="V159" s="1"/>
  <c r="U159" s="1"/>
  <c r="Y159"/>
  <c r="X159" s="1"/>
  <c r="W158"/>
  <c r="V158" s="1"/>
  <c r="U158" s="1"/>
  <c r="Y158"/>
  <c r="X158" s="1"/>
  <c r="W157"/>
  <c r="V157" s="1"/>
  <c r="U157" s="1"/>
  <c r="Y157"/>
  <c r="X157" s="1"/>
  <c r="W156"/>
  <c r="V156" s="1"/>
  <c r="U156" s="1"/>
  <c r="Y156"/>
  <c r="X156" s="1"/>
  <c r="W155"/>
  <c r="V155" s="1"/>
  <c r="U155" s="1"/>
  <c r="Y155"/>
  <c r="X155" s="1"/>
  <c r="W154"/>
  <c r="V154" s="1"/>
  <c r="U154" s="1"/>
  <c r="Y154"/>
  <c r="X154" s="1"/>
  <c r="W153"/>
  <c r="V153" s="1"/>
  <c r="U153" s="1"/>
  <c r="Y153"/>
  <c r="X153" s="1"/>
  <c r="W152"/>
  <c r="V152" s="1"/>
  <c r="U152" s="1"/>
  <c r="Y152"/>
  <c r="X152" s="1"/>
  <c r="W151"/>
  <c r="V151" s="1"/>
  <c r="U151" s="1"/>
  <c r="Y151"/>
  <c r="X151" s="1"/>
  <c r="W150"/>
  <c r="V150" s="1"/>
  <c r="U150" s="1"/>
  <c r="Y150"/>
  <c r="X150" s="1"/>
  <c r="W149"/>
  <c r="V149" s="1"/>
  <c r="U149" s="1"/>
  <c r="Y149"/>
  <c r="X149" s="1"/>
  <c r="W148"/>
  <c r="V148" s="1"/>
  <c r="U148" s="1"/>
  <c r="Y148"/>
  <c r="X148" s="1"/>
  <c r="W147"/>
  <c r="V147" s="1"/>
  <c r="U147" s="1"/>
  <c r="Y147"/>
  <c r="X147" s="1"/>
  <c r="W146"/>
  <c r="V146" s="1"/>
  <c r="U146" s="1"/>
  <c r="Y146"/>
  <c r="X146" s="1"/>
  <c r="W145"/>
  <c r="V145" s="1"/>
  <c r="U145" s="1"/>
  <c r="Y145"/>
  <c r="X145" s="1"/>
  <c r="W144"/>
  <c r="V144" s="1"/>
  <c r="U144" s="1"/>
  <c r="Y144"/>
  <c r="X144" s="1"/>
  <c r="W143"/>
  <c r="V143" s="1"/>
  <c r="U143" s="1"/>
  <c r="Y143"/>
  <c r="X143" s="1"/>
  <c r="W142"/>
  <c r="V142" s="1"/>
  <c r="U142" s="1"/>
  <c r="Y142"/>
  <c r="X142" s="1"/>
  <c r="W141"/>
  <c r="V141" s="1"/>
  <c r="U141" s="1"/>
  <c r="Y141"/>
  <c r="X141" s="1"/>
  <c r="W140"/>
  <c r="V140" s="1"/>
  <c r="U140" s="1"/>
  <c r="Y140"/>
  <c r="X140" s="1"/>
  <c r="W139"/>
  <c r="V139" s="1"/>
  <c r="U139" s="1"/>
  <c r="Y139"/>
  <c r="X139" s="1"/>
  <c r="W138"/>
  <c r="V138" s="1"/>
  <c r="U138" s="1"/>
  <c r="Y138"/>
  <c r="X138" s="1"/>
  <c r="W137"/>
  <c r="V137" s="1"/>
  <c r="U137" s="1"/>
  <c r="Y137"/>
  <c r="X137" s="1"/>
  <c r="W136"/>
  <c r="V136" s="1"/>
  <c r="U136" s="1"/>
  <c r="Y136"/>
  <c r="X136" s="1"/>
  <c r="W135"/>
  <c r="V135" s="1"/>
  <c r="U135" s="1"/>
  <c r="Y135"/>
  <c r="X135" s="1"/>
  <c r="W134"/>
  <c r="V134" s="1"/>
  <c r="U134" s="1"/>
  <c r="Y134"/>
  <c r="X134" s="1"/>
  <c r="W133"/>
  <c r="V133" s="1"/>
  <c r="U133" s="1"/>
  <c r="Y133"/>
  <c r="X133" s="1"/>
  <c r="W132"/>
  <c r="V132" s="1"/>
  <c r="U132" s="1"/>
  <c r="Y132"/>
  <c r="X132" s="1"/>
  <c r="W131"/>
  <c r="V131" s="1"/>
  <c r="U131" s="1"/>
  <c r="Y131"/>
  <c r="X131" s="1"/>
  <c r="W130"/>
  <c r="V130" s="1"/>
  <c r="U130" s="1"/>
  <c r="Y130"/>
  <c r="X130" s="1"/>
  <c r="W129"/>
  <c r="V129" s="1"/>
  <c r="U129" s="1"/>
  <c r="Y129"/>
  <c r="X129" s="1"/>
  <c r="W128"/>
  <c r="V128" s="1"/>
  <c r="U128" s="1"/>
  <c r="Y128"/>
  <c r="X128" s="1"/>
  <c r="W127"/>
  <c r="V127" s="1"/>
  <c r="U127" s="1"/>
  <c r="Y127"/>
  <c r="X127" s="1"/>
  <c r="W126"/>
  <c r="V126" s="1"/>
  <c r="U126" s="1"/>
  <c r="Y126"/>
  <c r="X126" s="1"/>
  <c r="W125"/>
  <c r="V125" s="1"/>
  <c r="U125" s="1"/>
  <c r="Y125"/>
  <c r="X125" s="1"/>
  <c r="W124"/>
  <c r="V124" s="1"/>
  <c r="U124" s="1"/>
  <c r="Y124"/>
  <c r="X124" s="1"/>
  <c r="W123"/>
  <c r="V123" s="1"/>
  <c r="U123" s="1"/>
  <c r="Y123"/>
  <c r="X123" s="1"/>
  <c r="W122"/>
  <c r="V122" s="1"/>
  <c r="U122" s="1"/>
  <c r="Y122"/>
  <c r="X122" s="1"/>
  <c r="W121"/>
  <c r="V121" s="1"/>
  <c r="U121" s="1"/>
  <c r="Y121"/>
  <c r="X121" s="1"/>
  <c r="W120"/>
  <c r="V120" s="1"/>
  <c r="U120" s="1"/>
  <c r="Y120"/>
  <c r="X120" s="1"/>
  <c r="W119"/>
  <c r="V119" s="1"/>
  <c r="U119" s="1"/>
  <c r="Y119"/>
  <c r="X119" s="1"/>
  <c r="W118"/>
  <c r="V118" s="1"/>
  <c r="U118" s="1"/>
  <c r="Y118"/>
  <c r="X118" s="1"/>
  <c r="W117"/>
  <c r="V117" s="1"/>
  <c r="U117" s="1"/>
  <c r="Y117"/>
  <c r="X117" s="1"/>
  <c r="W116"/>
  <c r="V116" s="1"/>
  <c r="U116" s="1"/>
  <c r="Y116"/>
  <c r="X116" s="1"/>
  <c r="W115"/>
  <c r="V115" s="1"/>
  <c r="U115" s="1"/>
  <c r="Y115"/>
  <c r="X115" s="1"/>
  <c r="W114"/>
  <c r="V114" s="1"/>
  <c r="U114" s="1"/>
  <c r="Y114"/>
  <c r="X114" s="1"/>
  <c r="W113"/>
  <c r="V113" s="1"/>
  <c r="U113" s="1"/>
  <c r="Y113"/>
  <c r="X113" s="1"/>
  <c r="W112"/>
  <c r="V112" s="1"/>
  <c r="U112" s="1"/>
  <c r="Y112"/>
  <c r="X112" s="1"/>
  <c r="W111"/>
  <c r="V111" s="1"/>
  <c r="U111" s="1"/>
  <c r="Y111"/>
  <c r="X111" s="1"/>
  <c r="W110"/>
  <c r="V110" s="1"/>
  <c r="U110" s="1"/>
  <c r="Y110"/>
  <c r="X110" s="1"/>
  <c r="W109"/>
  <c r="V109" s="1"/>
  <c r="U109" s="1"/>
  <c r="Y109"/>
  <c r="X109" s="1"/>
  <c r="W108"/>
  <c r="V108" s="1"/>
  <c r="U108" s="1"/>
  <c r="Y108"/>
  <c r="X108" s="1"/>
  <c r="W107"/>
  <c r="V107" s="1"/>
  <c r="U107" s="1"/>
  <c r="Y107"/>
  <c r="X107" s="1"/>
  <c r="W106"/>
  <c r="V106" s="1"/>
  <c r="U106" s="1"/>
  <c r="Y106"/>
  <c r="X106" s="1"/>
  <c r="W105"/>
  <c r="V105" s="1"/>
  <c r="U105" s="1"/>
  <c r="Y105"/>
  <c r="X105" s="1"/>
  <c r="W104"/>
  <c r="V104" s="1"/>
  <c r="U104" s="1"/>
  <c r="Y104"/>
  <c r="X104" s="1"/>
  <c r="W103"/>
  <c r="V103" s="1"/>
  <c r="U103" s="1"/>
  <c r="Y103"/>
  <c r="X103" s="1"/>
  <c r="W102"/>
  <c r="V102" s="1"/>
  <c r="U102" s="1"/>
  <c r="Y102"/>
  <c r="X102" s="1"/>
  <c r="W101"/>
  <c r="V101" s="1"/>
  <c r="U101" s="1"/>
  <c r="Y101"/>
  <c r="X101" s="1"/>
  <c r="W100"/>
  <c r="V100" s="1"/>
  <c r="U100" s="1"/>
  <c r="Y100"/>
  <c r="X100" s="1"/>
  <c r="W99"/>
  <c r="V99" s="1"/>
  <c r="U99" s="1"/>
  <c r="Y99"/>
  <c r="X99" s="1"/>
  <c r="W98"/>
  <c r="V98" s="1"/>
  <c r="U98" s="1"/>
  <c r="Y98"/>
  <c r="X98" s="1"/>
  <c r="W97"/>
  <c r="V97" s="1"/>
  <c r="U97" s="1"/>
  <c r="Y97"/>
  <c r="X97" s="1"/>
  <c r="W96"/>
  <c r="V96" s="1"/>
  <c r="U96" s="1"/>
  <c r="Y96"/>
  <c r="X96" s="1"/>
  <c r="W95"/>
  <c r="V95" s="1"/>
  <c r="U95" s="1"/>
  <c r="Y95"/>
  <c r="X95" s="1"/>
  <c r="W94"/>
  <c r="V94" s="1"/>
  <c r="U94" s="1"/>
  <c r="Y94"/>
  <c r="X94" s="1"/>
  <c r="W93"/>
  <c r="V93" s="1"/>
  <c r="U93" s="1"/>
  <c r="Y93"/>
  <c r="X93" s="1"/>
  <c r="W92"/>
  <c r="V92" s="1"/>
  <c r="U92" s="1"/>
  <c r="Y92"/>
  <c r="X92" s="1"/>
  <c r="W91"/>
  <c r="V91" s="1"/>
  <c r="U91" s="1"/>
  <c r="Y91"/>
  <c r="X91" s="1"/>
  <c r="W90"/>
  <c r="V90" s="1"/>
  <c r="U90" s="1"/>
  <c r="Y90"/>
  <c r="X90" s="1"/>
  <c r="W89"/>
  <c r="V89" s="1"/>
  <c r="U89" s="1"/>
  <c r="Y89"/>
  <c r="X89" s="1"/>
  <c r="W88"/>
  <c r="V88" s="1"/>
  <c r="U88" s="1"/>
  <c r="Y88"/>
  <c r="X88" s="1"/>
  <c r="W87"/>
  <c r="V87" s="1"/>
  <c r="U87" s="1"/>
  <c r="Y87"/>
  <c r="X87" s="1"/>
  <c r="W86"/>
  <c r="V86" s="1"/>
  <c r="U86" s="1"/>
  <c r="Y86"/>
  <c r="X86" s="1"/>
  <c r="W85"/>
  <c r="V85" s="1"/>
  <c r="U85" s="1"/>
  <c r="Y85"/>
  <c r="X85" s="1"/>
  <c r="W84"/>
  <c r="V84" s="1"/>
  <c r="U84" s="1"/>
  <c r="Y84"/>
  <c r="X84" s="1"/>
  <c r="W83"/>
  <c r="V83" s="1"/>
  <c r="U83" s="1"/>
  <c r="Y83"/>
  <c r="X83" s="1"/>
  <c r="W383"/>
  <c r="V383" s="1"/>
  <c r="U383" s="1"/>
  <c r="W382"/>
  <c r="V382" s="1"/>
  <c r="U382" s="1"/>
  <c r="Y381"/>
  <c r="X381" s="1"/>
  <c r="Y380"/>
  <c r="X380" s="1"/>
  <c r="Y379"/>
  <c r="X379" s="1"/>
  <c r="Y378"/>
  <c r="X378" s="1"/>
  <c r="Y377"/>
  <c r="X377" s="1"/>
  <c r="Y376"/>
  <c r="X376" s="1"/>
  <c r="Y375"/>
  <c r="X375" s="1"/>
  <c r="Y374"/>
  <c r="X374" s="1"/>
  <c r="Y373"/>
  <c r="X373" s="1"/>
  <c r="Y372"/>
  <c r="X372" s="1"/>
  <c r="Y371"/>
  <c r="X371" s="1"/>
  <c r="Y370"/>
  <c r="X370" s="1"/>
  <c r="Y369"/>
  <c r="X369" s="1"/>
  <c r="Y368"/>
  <c r="X368" s="1"/>
  <c r="Y367"/>
  <c r="X367" s="1"/>
  <c r="Y366"/>
  <c r="X366" s="1"/>
  <c r="Y365"/>
  <c r="X365" s="1"/>
  <c r="Y364"/>
  <c r="X364" s="1"/>
  <c r="Y363"/>
  <c r="X363" s="1"/>
  <c r="Y362"/>
  <c r="X362" s="1"/>
  <c r="Y361"/>
  <c r="X361" s="1"/>
  <c r="Y360"/>
  <c r="X360" s="1"/>
  <c r="Y359"/>
  <c r="X359" s="1"/>
  <c r="Y358"/>
  <c r="X358" s="1"/>
  <c r="Y357"/>
  <c r="X357" s="1"/>
  <c r="Y356"/>
  <c r="X356" s="1"/>
  <c r="Y355"/>
  <c r="X355" s="1"/>
  <c r="Y354"/>
  <c r="X354" s="1"/>
  <c r="Y353"/>
  <c r="X353" s="1"/>
  <c r="Y352"/>
  <c r="X352" s="1"/>
  <c r="Y351"/>
  <c r="X351" s="1"/>
  <c r="Y350"/>
  <c r="X350" s="1"/>
  <c r="Y349"/>
  <c r="X349" s="1"/>
  <c r="Y348"/>
  <c r="X348" s="1"/>
  <c r="Y347"/>
  <c r="X347" s="1"/>
  <c r="Y346"/>
  <c r="X346" s="1"/>
  <c r="Y345"/>
  <c r="X345" s="1"/>
  <c r="Y344"/>
  <c r="X344" s="1"/>
  <c r="Y343"/>
  <c r="X343" s="1"/>
  <c r="Y342"/>
  <c r="X342" s="1"/>
  <c r="Y341"/>
  <c r="X341" s="1"/>
  <c r="Y340"/>
  <c r="X340" s="1"/>
  <c r="Y339"/>
  <c r="X339" s="1"/>
  <c r="Y338"/>
  <c r="X338" s="1"/>
  <c r="Y337"/>
  <c r="X337" s="1"/>
  <c r="Y336"/>
  <c r="X336" s="1"/>
  <c r="Y335"/>
  <c r="X335" s="1"/>
  <c r="Y334"/>
  <c r="X334" s="1"/>
  <c r="Y333"/>
  <c r="X333" s="1"/>
  <c r="Y332"/>
  <c r="X332" s="1"/>
  <c r="Y331"/>
  <c r="X331" s="1"/>
  <c r="Y330"/>
  <c r="X330" s="1"/>
  <c r="Y329"/>
  <c r="X329" s="1"/>
  <c r="Y328"/>
  <c r="X328" s="1"/>
  <c r="Y327"/>
  <c r="X327" s="1"/>
  <c r="Y326"/>
  <c r="X326" s="1"/>
  <c r="Y325"/>
  <c r="X325" s="1"/>
  <c r="Y324"/>
  <c r="X324" s="1"/>
  <c r="Y323"/>
  <c r="X323" s="1"/>
  <c r="Y322"/>
  <c r="X322" s="1"/>
  <c r="Y321"/>
  <c r="X321" s="1"/>
  <c r="Y320"/>
  <c r="X320" s="1"/>
  <c r="Y319"/>
  <c r="X319" s="1"/>
  <c r="Y318"/>
  <c r="X318" s="1"/>
  <c r="Y317"/>
  <c r="X317" s="1"/>
  <c r="Y316"/>
  <c r="X316" s="1"/>
  <c r="Y81"/>
  <c r="X81" s="1"/>
  <c r="Y79"/>
  <c r="X79" s="1"/>
  <c r="Y77"/>
  <c r="X77" s="1"/>
  <c r="Y75"/>
  <c r="X75" s="1"/>
  <c r="AC384"/>
  <c r="AC396"/>
  <c r="AC392"/>
  <c r="AC388"/>
  <c r="AC380"/>
  <c r="AC379"/>
  <c r="AC378"/>
  <c r="AC377"/>
  <c r="AC376"/>
  <c r="AC375"/>
  <c r="AC374"/>
  <c r="AC373"/>
  <c r="AC372"/>
  <c r="AC371"/>
  <c r="AC370"/>
  <c r="AC369"/>
  <c r="AC368"/>
  <c r="AC367"/>
  <c r="AC366"/>
  <c r="AC71"/>
  <c r="AC161"/>
  <c r="AC163"/>
  <c r="AC165"/>
  <c r="AC167"/>
  <c r="AC169"/>
  <c r="AC171"/>
  <c r="AC173"/>
  <c r="AC175"/>
  <c r="AC177"/>
  <c r="AC179"/>
  <c r="AC181"/>
  <c r="AC183"/>
  <c r="AC185"/>
  <c r="AC187"/>
  <c r="AC189"/>
  <c r="AC191"/>
  <c r="AC193"/>
  <c r="AC195"/>
  <c r="AC197"/>
  <c r="AC199"/>
  <c r="AC201"/>
  <c r="AC203"/>
  <c r="AC205"/>
  <c r="AC207"/>
  <c r="AC209"/>
  <c r="AC211"/>
  <c r="AC213"/>
  <c r="AC215"/>
  <c r="AC217"/>
  <c r="AC219"/>
  <c r="AC221"/>
  <c r="AC223"/>
  <c r="AC225"/>
  <c r="AC227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160"/>
  <c r="AC162"/>
  <c r="AC164"/>
  <c r="AC166"/>
  <c r="AC168"/>
  <c r="AC170"/>
  <c r="AC172"/>
  <c r="AC174"/>
  <c r="AC176"/>
  <c r="AC178"/>
  <c r="AC180"/>
  <c r="AC182"/>
  <c r="AC184"/>
  <c r="AC186"/>
  <c r="AC188"/>
  <c r="AC190"/>
  <c r="AC192"/>
  <c r="AC194"/>
  <c r="AC196"/>
  <c r="AC198"/>
  <c r="AC200"/>
  <c r="AC202"/>
  <c r="AC204"/>
  <c r="AC206"/>
  <c r="AC208"/>
  <c r="AC210"/>
  <c r="AC212"/>
  <c r="AC214"/>
  <c r="AC216"/>
  <c r="AC218"/>
  <c r="AC220"/>
  <c r="AC222"/>
  <c r="AC224"/>
  <c r="AC226"/>
  <c r="AC228"/>
  <c r="AC381"/>
  <c r="AC383"/>
  <c r="AC385"/>
  <c r="AC387"/>
  <c r="AC389"/>
  <c r="AC391"/>
  <c r="AC393"/>
  <c r="AC395"/>
  <c r="AC397"/>
  <c r="AC394"/>
  <c r="AC390"/>
  <c r="AC386"/>
  <c r="AC382"/>
  <c r="AC365"/>
  <c r="AC364"/>
  <c r="AC363"/>
  <c r="AC362"/>
  <c r="AC361"/>
  <c r="AC360"/>
  <c r="AC359"/>
  <c r="AC358"/>
  <c r="AC357"/>
  <c r="AC356"/>
  <c r="AC355"/>
  <c r="AC354"/>
  <c r="AC353"/>
  <c r="AC352"/>
  <c r="AC351"/>
  <c r="AC350"/>
  <c r="AC289"/>
  <c r="AC159"/>
  <c r="AC158"/>
  <c r="AC157"/>
  <c r="AC156"/>
  <c r="AC155"/>
  <c r="AC154"/>
  <c r="AC153"/>
  <c r="AC152"/>
  <c r="AC151"/>
  <c r="AC150"/>
  <c r="AC149"/>
  <c r="AC148"/>
  <c r="AC147"/>
  <c r="AC146"/>
  <c r="AC145"/>
  <c r="AC144"/>
  <c r="AC143"/>
  <c r="AC142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2"/>
  <c r="AC101"/>
  <c r="AC100"/>
  <c r="AC99"/>
  <c r="AC98"/>
  <c r="AC97"/>
  <c r="AC96"/>
  <c r="AC95"/>
  <c r="AC94"/>
  <c r="AC92"/>
  <c r="AC91"/>
  <c r="AC90"/>
  <c r="AC89"/>
  <c r="AC88"/>
  <c r="AC87"/>
  <c r="AC85"/>
  <c r="AC84"/>
  <c r="AC83"/>
  <c r="AC81"/>
  <c r="AC80"/>
  <c r="AC79"/>
  <c r="AC78"/>
  <c r="AC77"/>
  <c r="AC75"/>
  <c r="AC74"/>
  <c r="AC72"/>
  <c r="AC349"/>
  <c r="AC348"/>
  <c r="AC347"/>
  <c r="AC346"/>
  <c r="AC345"/>
  <c r="AC344"/>
  <c r="AC343"/>
  <c r="AC342"/>
  <c r="AC341"/>
  <c r="AC340"/>
  <c r="AC339"/>
  <c r="AC338"/>
  <c r="AC337"/>
  <c r="AC336"/>
  <c r="AC335"/>
  <c r="AC334"/>
  <c r="AC333"/>
  <c r="AC332"/>
  <c r="AC331"/>
  <c r="AC330"/>
  <c r="AC329"/>
  <c r="AC328"/>
  <c r="AC327"/>
  <c r="AC326"/>
  <c r="AC325"/>
  <c r="AC324"/>
  <c r="AC323"/>
  <c r="AC322"/>
  <c r="AC321"/>
  <c r="AC320"/>
  <c r="AC319"/>
  <c r="AC318"/>
  <c r="AC317"/>
  <c r="AC316"/>
  <c r="AC315"/>
  <c r="AC314"/>
  <c r="AC313"/>
  <c r="AC312"/>
  <c r="AC311"/>
  <c r="AC310"/>
  <c r="AC309"/>
  <c r="AC308"/>
  <c r="AC307"/>
  <c r="AC306"/>
  <c r="AC305"/>
  <c r="AC304"/>
  <c r="AC303"/>
  <c r="AC302"/>
  <c r="AC301"/>
  <c r="AC300"/>
  <c r="AC299"/>
  <c r="AC298"/>
  <c r="AC297"/>
  <c r="AC296"/>
  <c r="AC295"/>
  <c r="AC294"/>
  <c r="AC293"/>
  <c r="AC292"/>
  <c r="AC291"/>
  <c r="AC290"/>
  <c r="Y289"/>
  <c r="X289" s="1"/>
  <c r="AC103"/>
  <c r="AC93"/>
  <c r="AC86"/>
  <c r="AC82"/>
  <c r="AC76"/>
  <c r="AC73"/>
  <c r="G20"/>
  <c r="W45"/>
  <c r="V45" s="1"/>
  <c r="U45" s="1"/>
  <c r="W47"/>
  <c r="V47" s="1"/>
  <c r="U47" s="1"/>
  <c r="W49"/>
  <c r="V49" s="1"/>
  <c r="U49" s="1"/>
  <c r="W51"/>
  <c r="V51" s="1"/>
  <c r="U51" s="1"/>
  <c r="W53"/>
  <c r="V53" s="1"/>
  <c r="U53" s="1"/>
  <c r="W55"/>
  <c r="V55" s="1"/>
  <c r="U55" s="1"/>
  <c r="W57"/>
  <c r="V57" s="1"/>
  <c r="U57" s="1"/>
  <c r="W59"/>
  <c r="V59" s="1"/>
  <c r="U59" s="1"/>
  <c r="W61"/>
  <c r="V61" s="1"/>
  <c r="U61" s="1"/>
  <c r="W63"/>
  <c r="V63" s="1"/>
  <c r="U63" s="1"/>
  <c r="W65"/>
  <c r="V65" s="1"/>
  <c r="U65" s="1"/>
  <c r="W67"/>
  <c r="V67" s="1"/>
  <c r="U67" s="1"/>
  <c r="W69"/>
  <c r="V69" s="1"/>
  <c r="U69" s="1"/>
  <c r="W44"/>
  <c r="V44" s="1"/>
  <c r="U44" s="1"/>
  <c r="W46"/>
  <c r="V46" s="1"/>
  <c r="U46" s="1"/>
  <c r="W48"/>
  <c r="V48" s="1"/>
  <c r="U48" s="1"/>
  <c r="W50"/>
  <c r="V50" s="1"/>
  <c r="U50" s="1"/>
  <c r="W52"/>
  <c r="V52" s="1"/>
  <c r="U52" s="1"/>
  <c r="W54"/>
  <c r="V54" s="1"/>
  <c r="U54" s="1"/>
  <c r="W56"/>
  <c r="V56" s="1"/>
  <c r="U56" s="1"/>
  <c r="W58"/>
  <c r="V58" s="1"/>
  <c r="U58" s="1"/>
  <c r="W60"/>
  <c r="V60" s="1"/>
  <c r="U60" s="1"/>
  <c r="W62"/>
  <c r="V62" s="1"/>
  <c r="U62" s="1"/>
  <c r="W64"/>
  <c r="V64" s="1"/>
  <c r="U64" s="1"/>
  <c r="W66"/>
  <c r="V66" s="1"/>
  <c r="U66" s="1"/>
  <c r="W68"/>
  <c r="V68" s="1"/>
  <c r="U68" s="1"/>
  <c r="W70"/>
  <c r="V70" s="1"/>
  <c r="U70" s="1"/>
  <c r="J8"/>
  <c r="I8"/>
  <c r="N8"/>
  <c r="P34"/>
  <c r="T34" s="1"/>
  <c r="P35"/>
  <c r="T35" s="1"/>
  <c r="P36"/>
  <c r="T36" s="1"/>
  <c r="P37"/>
  <c r="T37" s="1"/>
  <c r="P41"/>
  <c r="T41" s="1"/>
  <c r="P42"/>
  <c r="T42" s="1"/>
  <c r="P43"/>
  <c r="T43" s="1"/>
  <c r="O34"/>
  <c r="O35"/>
  <c r="O36"/>
  <c r="W36" s="1"/>
  <c r="V36" s="1"/>
  <c r="U36" s="1"/>
  <c r="O37"/>
  <c r="W37" s="1"/>
  <c r="V37" s="1"/>
  <c r="U37" s="1"/>
  <c r="O41"/>
  <c r="W41" s="1"/>
  <c r="V41" s="1"/>
  <c r="U41" s="1"/>
  <c r="O42"/>
  <c r="W42" s="1"/>
  <c r="V42" s="1"/>
  <c r="U42" s="1"/>
  <c r="O43"/>
  <c r="Y43" s="1"/>
  <c r="X43" s="1"/>
  <c r="M8"/>
  <c r="S43" l="1"/>
  <c r="S42"/>
  <c r="S41"/>
  <c r="S37"/>
  <c r="S36"/>
  <c r="AE37"/>
  <c r="G21"/>
  <c r="H20"/>
  <c r="W34"/>
  <c r="V34" s="1"/>
  <c r="U34" s="1"/>
  <c r="S34"/>
  <c r="W35"/>
  <c r="V35" s="1"/>
  <c r="U35" s="1"/>
  <c r="S35"/>
  <c r="W43"/>
  <c r="V43" s="1"/>
  <c r="U43" s="1"/>
  <c r="R8"/>
  <c r="Y42"/>
  <c r="X42" s="1"/>
  <c r="Q8"/>
  <c r="P8"/>
  <c r="O40"/>
  <c r="O38"/>
  <c r="P40"/>
  <c r="T40" s="1"/>
  <c r="P38"/>
  <c r="T38" s="1"/>
  <c r="O33"/>
  <c r="S33" s="1"/>
  <c r="O39"/>
  <c r="P33"/>
  <c r="T33" s="1"/>
  <c r="P39"/>
  <c r="T39" s="1"/>
  <c r="O8"/>
  <c r="Y38"/>
  <c r="X38" s="1"/>
  <c r="Y36"/>
  <c r="X36" s="1"/>
  <c r="Y34"/>
  <c r="X34" s="1"/>
  <c r="Y41"/>
  <c r="X41" s="1"/>
  <c r="Y37"/>
  <c r="X37" s="1"/>
  <c r="Y35"/>
  <c r="X35" s="1"/>
  <c r="W40" l="1"/>
  <c r="V40" s="1"/>
  <c r="U40" s="1"/>
  <c r="S40"/>
  <c r="W39"/>
  <c r="V39" s="1"/>
  <c r="U39" s="1"/>
  <c r="S39"/>
  <c r="W38"/>
  <c r="V38" s="1"/>
  <c r="U38" s="1"/>
  <c r="S38"/>
  <c r="Y40"/>
  <c r="X40" s="1"/>
  <c r="AE38"/>
  <c r="G22"/>
  <c r="H21"/>
  <c r="W33"/>
  <c r="V33" s="1"/>
  <c r="U33" s="1"/>
  <c r="Y39"/>
  <c r="X39" s="1"/>
  <c r="Y33"/>
  <c r="X33" s="1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35"/>
  <c r="AC37"/>
  <c r="AC39"/>
  <c r="AC41"/>
  <c r="AC43"/>
  <c r="AC33"/>
  <c r="AC34"/>
  <c r="AC36"/>
  <c r="AC38"/>
  <c r="AC40"/>
  <c r="AC42"/>
  <c r="W8"/>
  <c r="V8" s="1"/>
  <c r="U8" s="1"/>
  <c r="Y8"/>
  <c r="X8" s="1"/>
  <c r="AE39" l="1"/>
  <c r="G23"/>
  <c r="H22"/>
  <c r="AB9"/>
  <c r="H8" s="1"/>
  <c r="AB12"/>
  <c r="AB13" s="1"/>
  <c r="AE40" l="1"/>
  <c r="G24"/>
  <c r="H23"/>
  <c r="AB14"/>
  <c r="AB15" s="1"/>
  <c r="AB16" s="1"/>
  <c r="N13"/>
  <c r="M9"/>
  <c r="N9"/>
  <c r="T12"/>
  <c r="R12"/>
  <c r="G12"/>
  <c r="M12"/>
  <c r="K12"/>
  <c r="I12"/>
  <c r="S12"/>
  <c r="N12"/>
  <c r="L12"/>
  <c r="J12"/>
  <c r="Q12"/>
  <c r="AE41" l="1"/>
  <c r="G25"/>
  <c r="H24"/>
  <c r="O12"/>
  <c r="W12" s="1"/>
  <c r="V12" s="1"/>
  <c r="U12" s="1"/>
  <c r="S13"/>
  <c r="G13"/>
  <c r="M13"/>
  <c r="O13" s="1"/>
  <c r="K13"/>
  <c r="I13"/>
  <c r="T13"/>
  <c r="R13"/>
  <c r="L13"/>
  <c r="J13"/>
  <c r="Q13"/>
  <c r="P9"/>
  <c r="O9"/>
  <c r="P12"/>
  <c r="AE42" l="1"/>
  <c r="Y12"/>
  <c r="X12" s="1"/>
  <c r="G26"/>
  <c r="H25"/>
  <c r="Y13"/>
  <c r="X13" s="1"/>
  <c r="W13"/>
  <c r="V13" s="1"/>
  <c r="U13" s="1"/>
  <c r="P13"/>
  <c r="T14"/>
  <c r="R14"/>
  <c r="G14"/>
  <c r="M14"/>
  <c r="K14"/>
  <c r="I14"/>
  <c r="S14"/>
  <c r="N14"/>
  <c r="L14"/>
  <c r="J14"/>
  <c r="Q14"/>
  <c r="AE43" l="1"/>
  <c r="G27"/>
  <c r="H26"/>
  <c r="O14"/>
  <c r="Y14" s="1"/>
  <c r="X14" s="1"/>
  <c r="S15"/>
  <c r="G15"/>
  <c r="M15"/>
  <c r="K15"/>
  <c r="I15"/>
  <c r="T15"/>
  <c r="R15"/>
  <c r="N15"/>
  <c r="L15"/>
  <c r="J15"/>
  <c r="Q15"/>
  <c r="P14"/>
  <c r="O15" l="1"/>
  <c r="Y15" s="1"/>
  <c r="X15" s="1"/>
  <c r="AE44"/>
  <c r="G28"/>
  <c r="H27"/>
  <c r="W14"/>
  <c r="V14" s="1"/>
  <c r="U14" s="1"/>
  <c r="S16"/>
  <c r="Q16"/>
  <c r="G16"/>
  <c r="M16"/>
  <c r="K16"/>
  <c r="I16"/>
  <c r="T16"/>
  <c r="R16"/>
  <c r="H16"/>
  <c r="N16"/>
  <c r="L16"/>
  <c r="J16"/>
  <c r="P15"/>
  <c r="W15" l="1"/>
  <c r="V15" s="1"/>
  <c r="U15" s="1"/>
  <c r="O16"/>
  <c r="Y16" s="1"/>
  <c r="X16" s="1"/>
  <c r="AE45"/>
  <c r="H15"/>
  <c r="G29"/>
  <c r="H28"/>
  <c r="P16"/>
  <c r="W16" l="1"/>
  <c r="V16" s="1"/>
  <c r="U16" s="1"/>
  <c r="AE46"/>
  <c r="H14"/>
  <c r="G30"/>
  <c r="H30" s="1"/>
  <c r="H29"/>
  <c r="AE47" l="1"/>
  <c r="H13"/>
  <c r="AE48" l="1"/>
  <c r="J25" s="1"/>
  <c r="H12"/>
  <c r="J23"/>
  <c r="J22"/>
  <c r="I26"/>
  <c r="N28"/>
  <c r="N26"/>
  <c r="M26"/>
  <c r="M28"/>
  <c r="I28"/>
  <c r="P28" l="1"/>
  <c r="P26"/>
  <c r="N23"/>
  <c r="N24"/>
  <c r="J21"/>
  <c r="J28"/>
  <c r="K28" s="1"/>
  <c r="S28" s="1"/>
  <c r="M24"/>
  <c r="J26"/>
  <c r="K26" s="1"/>
  <c r="S26" s="1"/>
  <c r="N22"/>
  <c r="R28"/>
  <c r="R25"/>
  <c r="Q28"/>
  <c r="Q26"/>
  <c r="R22"/>
  <c r="R23"/>
  <c r="N21"/>
  <c r="N20"/>
  <c r="N19"/>
  <c r="M19"/>
  <c r="I19"/>
  <c r="J19"/>
  <c r="J20"/>
  <c r="I23"/>
  <c r="M20"/>
  <c r="M25"/>
  <c r="I22"/>
  <c r="M22"/>
  <c r="P22" s="1"/>
  <c r="M21"/>
  <c r="P21" s="1"/>
  <c r="I24"/>
  <c r="N27"/>
  <c r="N30"/>
  <c r="J30"/>
  <c r="M29"/>
  <c r="I29"/>
  <c r="N25"/>
  <c r="O25" s="1"/>
  <c r="I21"/>
  <c r="J27"/>
  <c r="I25"/>
  <c r="K25" s="1"/>
  <c r="S25" s="1"/>
  <c r="M23"/>
  <c r="J24"/>
  <c r="M30"/>
  <c r="P30" s="1"/>
  <c r="I30"/>
  <c r="N29"/>
  <c r="O29" s="1"/>
  <c r="W29" s="1"/>
  <c r="V29" s="1"/>
  <c r="U29" s="1"/>
  <c r="J29"/>
  <c r="M27"/>
  <c r="I27"/>
  <c r="I20"/>
  <c r="O26"/>
  <c r="O28"/>
  <c r="P23" l="1"/>
  <c r="P20"/>
  <c r="T20" s="1"/>
  <c r="P27"/>
  <c r="P24"/>
  <c r="R21"/>
  <c r="K21"/>
  <c r="L28"/>
  <c r="T28" s="1"/>
  <c r="L26"/>
  <c r="T26" s="1"/>
  <c r="R26"/>
  <c r="Y29"/>
  <c r="X29" s="1"/>
  <c r="O19"/>
  <c r="W19" s="1"/>
  <c r="V19" s="1"/>
  <c r="U19" s="1"/>
  <c r="O24"/>
  <c r="Y28"/>
  <c r="X28" s="1"/>
  <c r="W28"/>
  <c r="V28" s="1"/>
  <c r="U28" s="1"/>
  <c r="L20"/>
  <c r="Q20"/>
  <c r="R27"/>
  <c r="K27"/>
  <c r="S27" s="1"/>
  <c r="W25"/>
  <c r="V25" s="1"/>
  <c r="U25" s="1"/>
  <c r="Y25"/>
  <c r="X25" s="1"/>
  <c r="L24"/>
  <c r="T24" s="1"/>
  <c r="Q24"/>
  <c r="L23"/>
  <c r="T23" s="1"/>
  <c r="Q23"/>
  <c r="K19"/>
  <c r="R19"/>
  <c r="P29"/>
  <c r="O30"/>
  <c r="P25"/>
  <c r="P19"/>
  <c r="O20"/>
  <c r="K23"/>
  <c r="S23" s="1"/>
  <c r="O22"/>
  <c r="O23"/>
  <c r="Y26"/>
  <c r="X26" s="1"/>
  <c r="W26"/>
  <c r="V26" s="1"/>
  <c r="U26" s="1"/>
  <c r="L27"/>
  <c r="T27" s="1"/>
  <c r="Q27"/>
  <c r="K29"/>
  <c r="S29" s="1"/>
  <c r="R29"/>
  <c r="L30"/>
  <c r="T30" s="1"/>
  <c r="Q30"/>
  <c r="K24"/>
  <c r="S24" s="1"/>
  <c r="R24"/>
  <c r="L25"/>
  <c r="T25" s="1"/>
  <c r="Q25"/>
  <c r="Q21"/>
  <c r="L21"/>
  <c r="T21" s="1"/>
  <c r="Q29"/>
  <c r="L29"/>
  <c r="T29" s="1"/>
  <c r="K30"/>
  <c r="S30" s="1"/>
  <c r="R30"/>
  <c r="L22"/>
  <c r="T22" s="1"/>
  <c r="Q22"/>
  <c r="K20"/>
  <c r="R20"/>
  <c r="Q19"/>
  <c r="L19"/>
  <c r="S19"/>
  <c r="O27"/>
  <c r="O21"/>
  <c r="K22"/>
  <c r="S22" s="1"/>
  <c r="S21" l="1"/>
  <c r="Y19"/>
  <c r="X19" s="1"/>
  <c r="Y24"/>
  <c r="X24" s="1"/>
  <c r="W24"/>
  <c r="V24" s="1"/>
  <c r="U24" s="1"/>
  <c r="Y22"/>
  <c r="X22" s="1"/>
  <c r="W22"/>
  <c r="V22" s="1"/>
  <c r="U22" s="1"/>
  <c r="S20"/>
  <c r="W20"/>
  <c r="V20" s="1"/>
  <c r="U20" s="1"/>
  <c r="Y20"/>
  <c r="X20" s="1"/>
  <c r="W21"/>
  <c r="V21" s="1"/>
  <c r="U21" s="1"/>
  <c r="Y21"/>
  <c r="X21" s="1"/>
  <c r="W27"/>
  <c r="V27" s="1"/>
  <c r="U27" s="1"/>
  <c r="Y27"/>
  <c r="X27" s="1"/>
  <c r="Y23"/>
  <c r="X23" s="1"/>
  <c r="W23"/>
  <c r="V23" s="1"/>
  <c r="U23" s="1"/>
  <c r="W30"/>
  <c r="V30" s="1"/>
  <c r="U30" s="1"/>
  <c r="Y30"/>
  <c r="X30" s="1"/>
  <c r="T19"/>
</calcChain>
</file>

<file path=xl/sharedStrings.xml><?xml version="1.0" encoding="utf-8"?>
<sst xmlns="http://schemas.openxmlformats.org/spreadsheetml/2006/main" count="82" uniqueCount="58">
  <si>
    <t>SPREADSHEET LIBRARY</t>
  </si>
  <si>
    <t>PRODUCED BY THE SPREADSHEET LIBRARY TEAM</t>
  </si>
  <si>
    <t>For further Excel tools and guides please visit our website</t>
  </si>
  <si>
    <t>WEBSITE</t>
  </si>
  <si>
    <t>www.spreadsheet-library.co.uk</t>
  </si>
  <si>
    <t>Please direct any queries / requests / suggestions to our email</t>
  </si>
  <si>
    <t>EMAIL</t>
  </si>
  <si>
    <t>admin@spreadsheet-library.co.uk</t>
  </si>
  <si>
    <t>© Spreadsheet Library</t>
  </si>
  <si>
    <t>Regrettably therefore, the Spreadsheet Library can accept no liability for any loss (monetarial or otherwise)</t>
  </si>
  <si>
    <t>incurred as a result of using this tool</t>
  </si>
  <si>
    <t>Whilst every reasonable effort has been made to test the functionality and integrity of this tool, we admit</t>
  </si>
  <si>
    <t>that no spreadsheet can ever be guarenteed to be 100% error free, and no spreadsheet which has not</t>
  </si>
  <si>
    <t>been bespokely designed can purport to be 100% suitable for your specific needs</t>
  </si>
  <si>
    <t>Functionality and appearance may be significantly compromised if using versions pre Excel 2007</t>
  </si>
  <si>
    <t>GENERAL GUIDE</t>
  </si>
  <si>
    <t>Read all instructions carefully</t>
  </si>
  <si>
    <t>For educational and experimental purposes, this spreadsheet is provided unprotected. In order to preserve</t>
  </si>
  <si>
    <t>the functionality and integrity of a live file in real use, we strongly recommend -</t>
  </si>
  <si>
    <t>Do not make any structural changes to the model</t>
  </si>
  <si>
    <t>Be aware that any such modifications may cause issues that are not always immediately apparent</t>
  </si>
  <si>
    <t>If you do need to modify the spreadsheet in any way, make sure and save new post change versions on a</t>
  </si>
  <si>
    <t>regular basis so that you have a historical recovery should any problems occur</t>
  </si>
  <si>
    <t>Only change the contents of designated user Input cells</t>
  </si>
  <si>
    <t>DISCLAIMER</t>
  </si>
  <si>
    <t>As noted above, there is a risk of user corruption due to the spreadsheet being unprotected</t>
  </si>
  <si>
    <t>We recommend using this spreadsheet with due care, and sense checking any output to be relied upon</t>
  </si>
  <si>
    <t>You are free to use this spreadsheet as you wish, however, we ask that you expressly stipulate if you have</t>
  </si>
  <si>
    <t>made any modifications prior to distribution so as to protect the reputation of the original</t>
  </si>
  <si>
    <t>GOALS</t>
  </si>
  <si>
    <t>Distance</t>
  </si>
  <si>
    <t>Time (hh:mm:ss)</t>
  </si>
  <si>
    <t>Avg Speed (kph)</t>
  </si>
  <si>
    <t>ACTUALS</t>
  </si>
  <si>
    <t>Distance (Km)</t>
  </si>
  <si>
    <t>1 Mile (mm:ss.00)</t>
  </si>
  <si>
    <t>5k (mm:ss.00)</t>
  </si>
  <si>
    <t>10k (hh:mm:ss)</t>
  </si>
  <si>
    <t>1/2 Marathon (hh:mm:ss)</t>
  </si>
  <si>
    <t>Marathon (hh:mm:ss)</t>
  </si>
  <si>
    <t>PROJECTED TIMES</t>
  </si>
  <si>
    <t>Time</t>
  </si>
  <si>
    <t>Pace</t>
  </si>
  <si>
    <t>Avg Speed</t>
  </si>
  <si>
    <t>TOTAL</t>
  </si>
  <si>
    <t>Pace (pkm) (mm:ss.00)</t>
  </si>
  <si>
    <t>Average</t>
  </si>
  <si>
    <t>Run by Run Analysis</t>
  </si>
  <si>
    <t>FITNESS: RUNNING LOG</t>
  </si>
  <si>
    <t>GOAL ACHIEVED</t>
  </si>
  <si>
    <t>FLAGS</t>
  </si>
  <si>
    <t>OVERALL ANALYSIS</t>
  </si>
  <si>
    <t>FIVE MOST RECENT RUNS</t>
  </si>
  <si>
    <t>MONTH BY MONTH ANALYSIS</t>
  </si>
  <si>
    <t>Fill in run details in the yellow User Input cells from row 36 onwards in the format displayed</t>
  </si>
  <si>
    <t>END OF SHEET</t>
  </si>
  <si>
    <t>Training Run</t>
  </si>
  <si>
    <t>10k Race</t>
  </si>
</sst>
</file>

<file path=xl/styles.xml><?xml version="1.0" encoding="utf-8"?>
<styleSheet xmlns="http://schemas.openxmlformats.org/spreadsheetml/2006/main">
  <numFmts count="4">
    <numFmt numFmtId="164" formatCode="dd\ mmm\ yyyy"/>
    <numFmt numFmtId="165" formatCode="mm:ss.00"/>
    <numFmt numFmtId="166" formatCode="&quot;Yes&quot;;&quot;No&quot;;&quot;&quot;"/>
    <numFmt numFmtId="167" formatCode="mmmm\ yyyy"/>
  </numFmts>
  <fonts count="12"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u/>
      <sz val="8.25"/>
      <color theme="10"/>
      <name val="Calibri"/>
      <family val="2"/>
    </font>
    <font>
      <b/>
      <u/>
      <sz val="11"/>
      <color theme="3" tint="-0.499984740745262"/>
      <name val="Calibri"/>
      <family val="2"/>
    </font>
    <font>
      <b/>
      <u/>
      <sz val="11"/>
      <color theme="3" tint="-0.499984740745262"/>
      <name val="Calibri"/>
      <family val="2"/>
      <scheme val="minor"/>
    </font>
    <font>
      <b/>
      <sz val="60"/>
      <color theme="0" tint="-0.1499984740745262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 tint="-0.14993743705557422"/>
      <name val="Calibri"/>
      <family val="2"/>
      <scheme val="minor"/>
    </font>
    <font>
      <sz val="20"/>
      <color theme="0" tint="-0.1499374370555742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-0.24994659260841701"/>
        <bgColor indexed="64"/>
      </patternFill>
    </fill>
  </fills>
  <borders count="58">
    <border>
      <left/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rgb="FFFF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FF0000"/>
      </right>
      <top style="thin">
        <color theme="0"/>
      </top>
      <bottom style="thin">
        <color theme="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rgb="FFFF0000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3" tint="-0.499984740745262"/>
      </top>
      <bottom style="hair">
        <color theme="0" tint="-0.499984740745262"/>
      </bottom>
      <diagonal/>
    </border>
    <border>
      <left style="thin">
        <color rgb="FFFF0000"/>
      </left>
      <right style="hair">
        <color theme="0" tint="-0.499984740745262"/>
      </right>
      <top style="thin">
        <color theme="3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3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rgb="FFFF0000"/>
      </right>
      <top style="thin">
        <color theme="3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3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3" tint="-0.499984740745262"/>
      </bottom>
      <diagonal/>
    </border>
    <border>
      <left style="thin">
        <color rgb="FFFF0000"/>
      </left>
      <right style="hair">
        <color theme="0" tint="-0.499984740745262"/>
      </right>
      <top style="hair">
        <color theme="0" tint="-0.499984740745262"/>
      </top>
      <bottom style="thin">
        <color theme="3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3" tint="-0.499984740745262"/>
      </bottom>
      <diagonal/>
    </border>
    <border>
      <left style="hair">
        <color theme="0" tint="-0.499984740745262"/>
      </left>
      <right style="thin">
        <color rgb="FFFF0000"/>
      </right>
      <top style="hair">
        <color theme="0" tint="-0.499984740745262"/>
      </top>
      <bottom style="thin">
        <color theme="3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3" tint="-0.499984740745262"/>
      </bottom>
      <diagonal/>
    </border>
    <border>
      <left/>
      <right style="thin">
        <color rgb="FFFF0000"/>
      </right>
      <top/>
      <bottom style="thin">
        <color theme="3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 style="thin">
        <color rgb="FFFF0000"/>
      </left>
      <right/>
      <top style="medium">
        <color theme="3" tint="-0.499984740745262"/>
      </top>
      <bottom style="thin">
        <color theme="0"/>
      </bottom>
      <diagonal/>
    </border>
    <border>
      <left/>
      <right/>
      <top style="medium">
        <color theme="3" tint="-0.499984740745262"/>
      </top>
      <bottom style="thin">
        <color theme="0"/>
      </bottom>
      <diagonal/>
    </border>
    <border>
      <left/>
      <right style="thin">
        <color rgb="FFFF0000"/>
      </right>
      <top style="medium">
        <color theme="3" tint="-0.499984740745262"/>
      </top>
      <bottom style="thin">
        <color theme="0"/>
      </bottom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3" tint="-0.499984740745262"/>
      </bottom>
      <diagonal/>
    </border>
    <border>
      <left style="thin">
        <color rgb="FFFF0000"/>
      </left>
      <right style="hair">
        <color theme="0" tint="-0.499984740745262"/>
      </right>
      <top style="hair">
        <color theme="0" tint="-0.499984740745262"/>
      </top>
      <bottom style="medium">
        <color theme="3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3" tint="-0.499984740745262"/>
      </bottom>
      <diagonal/>
    </border>
    <border>
      <left style="hair">
        <color theme="0" tint="-0.499984740745262"/>
      </left>
      <right style="thin">
        <color rgb="FFFF0000"/>
      </right>
      <top style="hair">
        <color theme="0" tint="-0.499984740745262"/>
      </top>
      <bottom style="medium">
        <color theme="3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3" tint="-0.499984740745262"/>
      </bottom>
      <diagonal/>
    </border>
    <border>
      <left/>
      <right style="medium">
        <color theme="3" tint="-0.499984740745262"/>
      </right>
      <top style="medium">
        <color theme="3" tint="-0.499984740745262"/>
      </top>
      <bottom style="thin">
        <color theme="0"/>
      </bottom>
      <diagonal/>
    </border>
    <border>
      <left style="thin">
        <color theme="0"/>
      </left>
      <right style="medium">
        <color theme="3" tint="-0.499984740745262"/>
      </right>
      <top style="thin">
        <color theme="0"/>
      </top>
      <bottom style="thin">
        <color theme="0"/>
      </bottom>
      <diagonal/>
    </border>
    <border>
      <left style="medium">
        <color theme="3" tint="-0.499984740745262"/>
      </left>
      <right/>
      <top/>
      <bottom style="thin">
        <color theme="3" tint="-0.499984740745262"/>
      </bottom>
      <diagonal/>
    </border>
    <border>
      <left style="medium">
        <color theme="3" tint="-0.499984740745262"/>
      </left>
      <right style="hair">
        <color theme="0" tint="-0.499984740745262"/>
      </right>
      <top style="thin">
        <color theme="3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3" tint="-0.499984740745262"/>
      </right>
      <top style="thin">
        <color theme="3" tint="-0.499984740745262"/>
      </top>
      <bottom style="hair">
        <color theme="0" tint="-0.499984740745262"/>
      </bottom>
      <diagonal/>
    </border>
    <border>
      <left style="medium">
        <color theme="3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3" tint="-0.499984740745262"/>
      </bottom>
      <diagonal/>
    </border>
    <border>
      <left style="hair">
        <color theme="0" tint="-0.499984740745262"/>
      </left>
      <right style="medium">
        <color theme="3" tint="-0.499984740745262"/>
      </right>
      <top style="hair">
        <color theme="0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3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3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3" tint="-0.499984740745262"/>
      </bottom>
      <diagonal/>
    </border>
    <border>
      <left style="hair">
        <color theme="0" tint="-0.499984740745262"/>
      </left>
      <right style="medium">
        <color theme="3" tint="-0.499984740745262"/>
      </right>
      <top style="hair">
        <color theme="0" tint="-0.499984740745262"/>
      </top>
      <bottom style="medium">
        <color theme="3" tint="-0.499984740745262"/>
      </bottom>
      <diagonal/>
    </border>
    <border>
      <left style="medium">
        <color theme="3" tint="-0.499984740745262"/>
      </left>
      <right style="hair">
        <color theme="0" tint="-0.499984740745262"/>
      </right>
      <top style="medium">
        <color theme="3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3" tint="-0.499984740745262"/>
      </right>
      <top style="medium">
        <color theme="3" tint="-0.499984740745262"/>
      </top>
      <bottom style="hair">
        <color theme="0" tint="-0.499984740745262"/>
      </bottom>
      <diagonal/>
    </border>
    <border>
      <left style="thin">
        <color rgb="FFFF0000"/>
      </left>
      <right style="hair">
        <color theme="0" tint="-0.499984740745262"/>
      </right>
      <top style="thin">
        <color theme="3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3" tint="-0.499984740745262"/>
      </top>
      <bottom/>
      <diagonal/>
    </border>
    <border>
      <left style="medium">
        <color theme="3" tint="-0.499984740745262"/>
      </left>
      <right style="hair">
        <color theme="0" tint="-0.499984740745262"/>
      </right>
      <top style="thin">
        <color theme="3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3" tint="-0.499984740745262"/>
      </top>
      <bottom style="hair">
        <color theme="0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thin">
        <color rgb="FFFF0000"/>
      </right>
      <top style="medium">
        <color theme="3" tint="-0.499984740745262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0" fillId="0" borderId="0" xfId="0"/>
    <xf numFmtId="0" fontId="0" fillId="2" borderId="0" xfId="0" applyFill="1"/>
    <xf numFmtId="0" fontId="1" fillId="3" borderId="0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3" fillId="3" borderId="0" xfId="1" applyFont="1" applyFill="1" applyAlignment="1" applyProtection="1"/>
    <xf numFmtId="0" fontId="1" fillId="3" borderId="2" xfId="0" applyFont="1" applyFill="1" applyBorder="1"/>
    <xf numFmtId="0" fontId="1" fillId="3" borderId="3" xfId="0" applyFont="1" applyFill="1" applyBorder="1"/>
    <xf numFmtId="0" fontId="4" fillId="3" borderId="0" xfId="0" applyFont="1" applyFill="1" applyBorder="1"/>
    <xf numFmtId="0" fontId="5" fillId="2" borderId="0" xfId="0" applyFont="1" applyFill="1"/>
    <xf numFmtId="0" fontId="5" fillId="0" borderId="0" xfId="0" applyFont="1"/>
    <xf numFmtId="0" fontId="6" fillId="2" borderId="0" xfId="0" applyFont="1" applyFill="1"/>
    <xf numFmtId="0" fontId="6" fillId="0" borderId="0" xfId="0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8" fillId="5" borderId="5" xfId="0" applyNumberFormat="1" applyFont="1" applyFill="1" applyBorder="1" applyAlignment="1">
      <alignment horizontal="right" wrapText="1"/>
    </xf>
    <xf numFmtId="21" fontId="0" fillId="0" borderId="4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0" xfId="0" applyAlignment="1">
      <alignment horizontal="center"/>
    </xf>
    <xf numFmtId="166" fontId="0" fillId="3" borderId="4" xfId="0" applyNumberForma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right" wrapText="1"/>
    </xf>
    <xf numFmtId="2" fontId="0" fillId="0" borderId="8" xfId="0" applyNumberFormat="1" applyBorder="1" applyAlignment="1">
      <alignment horizontal="right"/>
    </xf>
    <xf numFmtId="164" fontId="8" fillId="5" borderId="7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8" fillId="5" borderId="9" xfId="0" applyNumberFormat="1" applyFont="1" applyFill="1" applyBorder="1" applyAlignment="1">
      <alignment horizontal="right" wrapText="1"/>
    </xf>
    <xf numFmtId="164" fontId="8" fillId="5" borderId="10" xfId="0" applyNumberFormat="1" applyFont="1" applyFill="1" applyBorder="1" applyAlignment="1">
      <alignment horizontal="right" wrapText="1"/>
    </xf>
    <xf numFmtId="166" fontId="0" fillId="3" borderId="13" xfId="0" applyNumberFormat="1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8" fillId="5" borderId="9" xfId="0" applyNumberFormat="1" applyFont="1" applyFill="1" applyBorder="1" applyAlignment="1">
      <alignment horizontal="center" wrapText="1"/>
    </xf>
    <xf numFmtId="164" fontId="8" fillId="5" borderId="5" xfId="0" applyNumberFormat="1" applyFont="1" applyFill="1" applyBorder="1" applyAlignment="1">
      <alignment horizontal="center" wrapText="1"/>
    </xf>
    <xf numFmtId="164" fontId="8" fillId="5" borderId="10" xfId="0" applyNumberFormat="1" applyFont="1" applyFill="1" applyBorder="1" applyAlignment="1">
      <alignment horizontal="center" wrapText="1"/>
    </xf>
    <xf numFmtId="165" fontId="0" fillId="0" borderId="13" xfId="0" applyNumberFormat="1" applyBorder="1" applyAlignment="1">
      <alignment horizontal="right"/>
    </xf>
    <xf numFmtId="46" fontId="0" fillId="0" borderId="0" xfId="0" applyNumberFormat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66" fontId="0" fillId="3" borderId="17" xfId="0" applyNumberFormat="1" applyFill="1" applyBorder="1" applyAlignment="1">
      <alignment horizontal="center"/>
    </xf>
    <xf numFmtId="166" fontId="0" fillId="3" borderId="18" xfId="0" applyNumberFormat="1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5" fontId="0" fillId="0" borderId="17" xfId="0" applyNumberFormat="1" applyBorder="1" applyAlignment="1">
      <alignment horizontal="right"/>
    </xf>
    <xf numFmtId="21" fontId="0" fillId="0" borderId="18" xfId="0" applyNumberFormat="1" applyFill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166" fontId="0" fillId="3" borderId="22" xfId="0" applyNumberFormat="1" applyFill="1" applyBorder="1" applyAlignment="1">
      <alignment horizontal="center"/>
    </xf>
    <xf numFmtId="166" fontId="0" fillId="3" borderId="23" xfId="0" applyNumberFormat="1" applyFill="1" applyBorder="1" applyAlignment="1">
      <alignment horizontal="center"/>
    </xf>
    <xf numFmtId="166" fontId="0" fillId="3" borderId="24" xfId="0" applyNumberFormat="1" applyFill="1" applyBorder="1" applyAlignment="1">
      <alignment horizontal="center"/>
    </xf>
    <xf numFmtId="165" fontId="0" fillId="0" borderId="22" xfId="0" applyNumberFormat="1" applyBorder="1" applyAlignment="1">
      <alignment horizontal="right"/>
    </xf>
    <xf numFmtId="21" fontId="0" fillId="0" borderId="23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165" fontId="0" fillId="0" borderId="18" xfId="0" applyNumberForma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2" fontId="0" fillId="0" borderId="20" xfId="0" applyNumberFormat="1" applyFill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165" fontId="0" fillId="0" borderId="23" xfId="0" applyNumberFormat="1" applyFill="1" applyBorder="1" applyAlignment="1">
      <alignment horizontal="right"/>
    </xf>
    <xf numFmtId="2" fontId="0" fillId="0" borderId="24" xfId="0" applyNumberFormat="1" applyFill="1" applyBorder="1" applyAlignment="1">
      <alignment horizontal="right"/>
    </xf>
    <xf numFmtId="2" fontId="0" fillId="0" borderId="25" xfId="0" applyNumberFormat="1" applyFill="1" applyBorder="1" applyAlignment="1">
      <alignment horizontal="right"/>
    </xf>
    <xf numFmtId="2" fontId="0" fillId="0" borderId="17" xfId="0" applyNumberFormat="1" applyBorder="1" applyAlignment="1">
      <alignment horizontal="right"/>
    </xf>
    <xf numFmtId="46" fontId="0" fillId="0" borderId="18" xfId="0" applyNumberFormat="1" applyBorder="1" applyAlignment="1">
      <alignment horizontal="right"/>
    </xf>
    <xf numFmtId="165" fontId="0" fillId="3" borderId="18" xfId="0" applyNumberFormat="1" applyFill="1" applyBorder="1" applyAlignment="1">
      <alignment horizontal="right"/>
    </xf>
    <xf numFmtId="2" fontId="0" fillId="3" borderId="16" xfId="0" applyNumberFormat="1" applyFill="1" applyBorder="1" applyAlignment="1">
      <alignment horizontal="right"/>
    </xf>
    <xf numFmtId="2" fontId="0" fillId="3" borderId="19" xfId="0" applyNumberForma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46" fontId="0" fillId="0" borderId="23" xfId="0" applyNumberFormat="1" applyBorder="1" applyAlignment="1">
      <alignment horizontal="right"/>
    </xf>
    <xf numFmtId="165" fontId="0" fillId="3" borderId="23" xfId="0" applyNumberFormat="1" applyFill="1" applyBorder="1" applyAlignment="1">
      <alignment horizontal="right"/>
    </xf>
    <xf numFmtId="2" fontId="0" fillId="3" borderId="21" xfId="0" applyNumberFormat="1" applyFill="1" applyBorder="1" applyAlignment="1">
      <alignment horizontal="right"/>
    </xf>
    <xf numFmtId="2" fontId="0" fillId="3" borderId="24" xfId="0" applyNumberFormat="1" applyFill="1" applyBorder="1" applyAlignment="1">
      <alignment horizontal="right"/>
    </xf>
    <xf numFmtId="0" fontId="10" fillId="0" borderId="0" xfId="0" applyFont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1" fillId="6" borderId="0" xfId="0" applyFont="1" applyFill="1"/>
    <xf numFmtId="0" fontId="11" fillId="6" borderId="0" xfId="0" applyFont="1" applyFill="1" applyAlignment="1">
      <alignment horizontal="left"/>
    </xf>
    <xf numFmtId="2" fontId="11" fillId="6" borderId="0" xfId="0" applyNumberFormat="1" applyFont="1" applyFill="1" applyAlignment="1">
      <alignment horizontal="right"/>
    </xf>
    <xf numFmtId="21" fontId="11" fillId="6" borderId="0" xfId="0" applyNumberFormat="1" applyFont="1" applyFill="1" applyAlignment="1">
      <alignment horizontal="right"/>
    </xf>
    <xf numFmtId="165" fontId="11" fillId="6" borderId="0" xfId="0" applyNumberFormat="1" applyFont="1" applyFill="1" applyAlignment="1">
      <alignment horizontal="right"/>
    </xf>
    <xf numFmtId="0" fontId="11" fillId="6" borderId="0" xfId="0" applyFont="1" applyFill="1" applyAlignment="1">
      <alignment horizontal="right"/>
    </xf>
    <xf numFmtId="165" fontId="11" fillId="6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0" fillId="0" borderId="33" xfId="0" applyBorder="1"/>
    <xf numFmtId="0" fontId="0" fillId="0" borderId="0" xfId="0" applyBorder="1"/>
    <xf numFmtId="165" fontId="0" fillId="0" borderId="36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166" fontId="0" fillId="3" borderId="35" xfId="0" applyNumberFormat="1" applyFill="1" applyBorder="1" applyAlignment="1">
      <alignment horizontal="center"/>
    </xf>
    <xf numFmtId="166" fontId="0" fillId="3" borderId="36" xfId="0" applyNumberFormat="1" applyFill="1" applyBorder="1" applyAlignment="1">
      <alignment horizontal="center"/>
    </xf>
    <xf numFmtId="166" fontId="0" fillId="3" borderId="37" xfId="0" applyNumberFormat="1" applyFill="1" applyBorder="1" applyAlignment="1">
      <alignment horizontal="center"/>
    </xf>
    <xf numFmtId="165" fontId="0" fillId="0" borderId="35" xfId="0" applyNumberFormat="1" applyBorder="1" applyAlignment="1">
      <alignment horizontal="right"/>
    </xf>
    <xf numFmtId="21" fontId="0" fillId="0" borderId="36" xfId="0" applyNumberFormat="1" applyFill="1" applyBorder="1" applyAlignment="1">
      <alignment horizontal="right"/>
    </xf>
    <xf numFmtId="0" fontId="0" fillId="0" borderId="32" xfId="0" applyBorder="1" applyAlignment="1">
      <alignment horizontal="left"/>
    </xf>
    <xf numFmtId="164" fontId="8" fillId="5" borderId="40" xfId="0" applyNumberFormat="1" applyFont="1" applyFill="1" applyBorder="1" applyAlignment="1">
      <alignment horizontal="right" wrapText="1"/>
    </xf>
    <xf numFmtId="0" fontId="0" fillId="0" borderId="42" xfId="0" applyBorder="1" applyAlignment="1">
      <alignment horizontal="left"/>
    </xf>
    <xf numFmtId="21" fontId="0" fillId="0" borderId="43" xfId="0" applyNumberFormat="1" applyFill="1" applyBorder="1" applyAlignment="1">
      <alignment horizontal="right"/>
    </xf>
    <xf numFmtId="0" fontId="0" fillId="0" borderId="44" xfId="0" applyBorder="1" applyAlignment="1">
      <alignment horizontal="left"/>
    </xf>
    <xf numFmtId="21" fontId="0" fillId="0" borderId="45" xfId="0" applyNumberFormat="1" applyFill="1" applyBorder="1" applyAlignment="1">
      <alignment horizontal="right"/>
    </xf>
    <xf numFmtId="0" fontId="0" fillId="0" borderId="46" xfId="0" applyBorder="1" applyAlignment="1">
      <alignment horizontal="left"/>
    </xf>
    <xf numFmtId="21" fontId="0" fillId="0" borderId="47" xfId="0" applyNumberFormat="1" applyFill="1" applyBorder="1" applyAlignment="1">
      <alignment horizontal="right"/>
    </xf>
    <xf numFmtId="21" fontId="0" fillId="0" borderId="49" xfId="0" applyNumberFormat="1" applyFill="1" applyBorder="1" applyAlignment="1">
      <alignment horizontal="righ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/>
    <xf numFmtId="0" fontId="0" fillId="0" borderId="49" xfId="0" applyBorder="1"/>
    <xf numFmtId="0" fontId="9" fillId="2" borderId="0" xfId="0" applyFont="1" applyFill="1" applyAlignment="1">
      <alignment horizontal="left"/>
    </xf>
    <xf numFmtId="164" fontId="11" fillId="6" borderId="0" xfId="0" applyNumberFormat="1" applyFont="1" applyFill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3" borderId="24" xfId="0" applyNumberFormat="1" applyFill="1" applyBorder="1" applyAlignment="1">
      <alignment horizontal="left"/>
    </xf>
    <xf numFmtId="164" fontId="0" fillId="0" borderId="16" xfId="0" applyNumberFormat="1" applyFill="1" applyBorder="1" applyAlignment="1">
      <alignment horizontal="left"/>
    </xf>
    <xf numFmtId="164" fontId="0" fillId="0" borderId="8" xfId="0" applyNumberFormat="1" applyFill="1" applyBorder="1" applyAlignment="1">
      <alignment horizontal="left"/>
    </xf>
    <xf numFmtId="164" fontId="0" fillId="0" borderId="21" xfId="0" applyNumberFormat="1" applyFill="1" applyBorder="1" applyAlignment="1">
      <alignment horizontal="left"/>
    </xf>
    <xf numFmtId="166" fontId="0" fillId="3" borderId="52" xfId="0" applyNumberFormat="1" applyFill="1" applyBorder="1" applyAlignment="1">
      <alignment horizontal="center"/>
    </xf>
    <xf numFmtId="166" fontId="0" fillId="3" borderId="53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5" fontId="0" fillId="3" borderId="22" xfId="0" applyNumberFormat="1" applyFill="1" applyBorder="1" applyAlignment="1">
      <alignment horizontal="right"/>
    </xf>
    <xf numFmtId="21" fontId="0" fillId="3" borderId="23" xfId="0" applyNumberFormat="1" applyFill="1" applyBorder="1" applyAlignment="1">
      <alignment horizontal="right"/>
    </xf>
    <xf numFmtId="21" fontId="0" fillId="3" borderId="45" xfId="0" applyNumberFormat="1" applyFill="1" applyBorder="1" applyAlignment="1">
      <alignment horizontal="right"/>
    </xf>
    <xf numFmtId="167" fontId="0" fillId="0" borderId="54" xfId="0" applyNumberFormat="1" applyBorder="1" applyAlignment="1">
      <alignment horizontal="left"/>
    </xf>
    <xf numFmtId="167" fontId="0" fillId="0" borderId="46" xfId="0" applyNumberFormat="1" applyBorder="1" applyAlignment="1">
      <alignment horizontal="left"/>
    </xf>
    <xf numFmtId="0" fontId="0" fillId="0" borderId="5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19" xfId="0" applyNumberFormat="1" applyBorder="1" applyAlignment="1">
      <alignment horizontal="right"/>
    </xf>
    <xf numFmtId="165" fontId="0" fillId="0" borderId="36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0" fontId="0" fillId="0" borderId="28" xfId="0" applyBorder="1"/>
    <xf numFmtId="164" fontId="0" fillId="0" borderId="51" xfId="0" applyNumberFormat="1" applyBorder="1"/>
    <xf numFmtId="164" fontId="0" fillId="0" borderId="47" xfId="0" applyNumberFormat="1" applyBorder="1"/>
    <xf numFmtId="0" fontId="0" fillId="0" borderId="56" xfId="0" applyBorder="1"/>
    <xf numFmtId="164" fontId="0" fillId="0" borderId="49" xfId="0" applyNumberFormat="1" applyBorder="1"/>
    <xf numFmtId="0" fontId="0" fillId="4" borderId="42" xfId="0" applyFill="1" applyBorder="1" applyAlignment="1">
      <alignment horizontal="left"/>
    </xf>
    <xf numFmtId="164" fontId="0" fillId="4" borderId="16" xfId="0" applyNumberFormat="1" applyFill="1" applyBorder="1" applyAlignment="1">
      <alignment horizontal="left"/>
    </xf>
    <xf numFmtId="2" fontId="0" fillId="4" borderId="17" xfId="0" applyNumberFormat="1" applyFill="1" applyBorder="1" applyAlignment="1">
      <alignment horizontal="right"/>
    </xf>
    <xf numFmtId="21" fontId="0" fillId="4" borderId="18" xfId="0" applyNumberFormat="1" applyFill="1" applyBorder="1" applyAlignment="1">
      <alignment horizontal="right"/>
    </xf>
    <xf numFmtId="0" fontId="0" fillId="4" borderId="46" xfId="0" applyFill="1" applyBorder="1" applyAlignment="1">
      <alignment horizontal="left"/>
    </xf>
    <xf numFmtId="164" fontId="0" fillId="4" borderId="8" xfId="0" applyNumberFormat="1" applyFill="1" applyBorder="1" applyAlignment="1">
      <alignment horizontal="left"/>
    </xf>
    <xf numFmtId="2" fontId="0" fillId="4" borderId="13" xfId="0" applyNumberFormat="1" applyFill="1" applyBorder="1" applyAlignment="1">
      <alignment horizontal="right"/>
    </xf>
    <xf numFmtId="21" fontId="0" fillId="4" borderId="4" xfId="0" applyNumberFormat="1" applyFill="1" applyBorder="1" applyAlignment="1">
      <alignment horizontal="right"/>
    </xf>
    <xf numFmtId="0" fontId="0" fillId="4" borderId="48" xfId="0" applyFill="1" applyBorder="1" applyAlignment="1">
      <alignment horizontal="left"/>
    </xf>
    <xf numFmtId="164" fontId="0" fillId="4" borderId="34" xfId="0" applyNumberFormat="1" applyFill="1" applyBorder="1" applyAlignment="1">
      <alignment horizontal="left"/>
    </xf>
    <xf numFmtId="2" fontId="0" fillId="4" borderId="35" xfId="0" applyNumberFormat="1" applyFill="1" applyBorder="1" applyAlignment="1">
      <alignment horizontal="right"/>
    </xf>
    <xf numFmtId="21" fontId="0" fillId="4" borderId="36" xfId="0" applyNumberFormat="1" applyFill="1" applyBorder="1" applyAlignment="1">
      <alignment horizontal="right"/>
    </xf>
    <xf numFmtId="2" fontId="0" fillId="4" borderId="20" xfId="0" applyNumberFormat="1" applyFill="1" applyBorder="1" applyAlignment="1">
      <alignment horizontal="right"/>
    </xf>
    <xf numFmtId="2" fontId="0" fillId="4" borderId="15" xfId="0" applyNumberFormat="1" applyFill="1" applyBorder="1" applyAlignment="1">
      <alignment horizontal="right"/>
    </xf>
    <xf numFmtId="2" fontId="0" fillId="4" borderId="38" xfId="0" applyNumberFormat="1" applyFill="1" applyBorder="1" applyAlignment="1">
      <alignment horizontal="right"/>
    </xf>
    <xf numFmtId="0" fontId="3" fillId="3" borderId="0" xfId="1" applyFont="1" applyFill="1" applyAlignment="1" applyProtection="1">
      <alignment horizontal="left"/>
    </xf>
    <xf numFmtId="0" fontId="7" fillId="2" borderId="41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8" fillId="5" borderId="0" xfId="0" applyFont="1" applyFill="1" applyAlignment="1">
      <alignment horizontal="center" vertical="center"/>
    </xf>
    <xf numFmtId="0" fontId="0" fillId="4" borderId="27" xfId="0" applyFill="1" applyBorder="1" applyAlignment="1">
      <alignment horizontal="left" vertical="top" wrapText="1"/>
    </xf>
    <xf numFmtId="0" fontId="0" fillId="4" borderId="57" xfId="0" applyFill="1" applyBorder="1" applyAlignment="1">
      <alignment horizontal="left" vertical="top" wrapText="1"/>
    </xf>
    <xf numFmtId="0" fontId="0" fillId="4" borderId="32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164" fontId="7" fillId="2" borderId="29" xfId="0" applyNumberFormat="1" applyFont="1" applyFill="1" applyBorder="1" applyAlignment="1">
      <alignment horizontal="center"/>
    </xf>
    <xf numFmtId="164" fontId="7" fillId="2" borderId="30" xfId="0" applyNumberFormat="1" applyFont="1" applyFill="1" applyBorder="1" applyAlignment="1">
      <alignment horizontal="center"/>
    </xf>
    <xf numFmtId="164" fontId="7" fillId="2" borderId="31" xfId="0" applyNumberFormat="1" applyFont="1" applyFill="1" applyBorder="1" applyAlignment="1">
      <alignment horizontal="center"/>
    </xf>
    <xf numFmtId="164" fontId="7" fillId="2" borderId="39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99"/>
      <color rgb="FFFFFFCC"/>
      <color rgb="FFA8C6EA"/>
      <color rgb="FFC5D9F1"/>
      <color rgb="FFE9C2C1"/>
      <color rgb="FFFF9999"/>
      <color rgb="FFFF5050"/>
      <color rgb="FFDDA09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readsheet-library.co.uk/" TargetMode="External"/><Relationship Id="rId1" Type="http://schemas.openxmlformats.org/officeDocument/2006/relationships/hyperlink" Target="mailto:admin@spreadsheet-library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CT48"/>
  <sheetViews>
    <sheetView zoomScale="75" zoomScaleNormal="75" workbookViewId="0"/>
  </sheetViews>
  <sheetFormatPr defaultRowHeight="15"/>
  <cols>
    <col min="1" max="103" width="2.7109375" style="1" customWidth="1"/>
    <col min="104" max="259" width="9.140625" style="1"/>
    <col min="260" max="359" width="2.7109375" style="1" customWidth="1"/>
    <col min="360" max="515" width="9.140625" style="1"/>
    <col min="516" max="615" width="2.7109375" style="1" customWidth="1"/>
    <col min="616" max="771" width="9.140625" style="1"/>
    <col min="772" max="871" width="2.7109375" style="1" customWidth="1"/>
    <col min="872" max="1027" width="9.140625" style="1"/>
    <col min="1028" max="1127" width="2.7109375" style="1" customWidth="1"/>
    <col min="1128" max="1283" width="9.140625" style="1"/>
    <col min="1284" max="1383" width="2.7109375" style="1" customWidth="1"/>
    <col min="1384" max="1539" width="9.140625" style="1"/>
    <col min="1540" max="1639" width="2.7109375" style="1" customWidth="1"/>
    <col min="1640" max="1795" width="9.140625" style="1"/>
    <col min="1796" max="1895" width="2.7109375" style="1" customWidth="1"/>
    <col min="1896" max="2051" width="9.140625" style="1"/>
    <col min="2052" max="2151" width="2.7109375" style="1" customWidth="1"/>
    <col min="2152" max="2307" width="9.140625" style="1"/>
    <col min="2308" max="2407" width="2.7109375" style="1" customWidth="1"/>
    <col min="2408" max="2563" width="9.140625" style="1"/>
    <col min="2564" max="2663" width="2.7109375" style="1" customWidth="1"/>
    <col min="2664" max="2819" width="9.140625" style="1"/>
    <col min="2820" max="2919" width="2.7109375" style="1" customWidth="1"/>
    <col min="2920" max="3075" width="9.140625" style="1"/>
    <col min="3076" max="3175" width="2.7109375" style="1" customWidth="1"/>
    <col min="3176" max="3331" width="9.140625" style="1"/>
    <col min="3332" max="3431" width="2.7109375" style="1" customWidth="1"/>
    <col min="3432" max="3587" width="9.140625" style="1"/>
    <col min="3588" max="3687" width="2.7109375" style="1" customWidth="1"/>
    <col min="3688" max="3843" width="9.140625" style="1"/>
    <col min="3844" max="3943" width="2.7109375" style="1" customWidth="1"/>
    <col min="3944" max="4099" width="9.140625" style="1"/>
    <col min="4100" max="4199" width="2.7109375" style="1" customWidth="1"/>
    <col min="4200" max="4355" width="9.140625" style="1"/>
    <col min="4356" max="4455" width="2.7109375" style="1" customWidth="1"/>
    <col min="4456" max="4611" width="9.140625" style="1"/>
    <col min="4612" max="4711" width="2.7109375" style="1" customWidth="1"/>
    <col min="4712" max="4867" width="9.140625" style="1"/>
    <col min="4868" max="4967" width="2.7109375" style="1" customWidth="1"/>
    <col min="4968" max="5123" width="9.140625" style="1"/>
    <col min="5124" max="5223" width="2.7109375" style="1" customWidth="1"/>
    <col min="5224" max="5379" width="9.140625" style="1"/>
    <col min="5380" max="5479" width="2.7109375" style="1" customWidth="1"/>
    <col min="5480" max="5635" width="9.140625" style="1"/>
    <col min="5636" max="5735" width="2.7109375" style="1" customWidth="1"/>
    <col min="5736" max="5891" width="9.140625" style="1"/>
    <col min="5892" max="5991" width="2.7109375" style="1" customWidth="1"/>
    <col min="5992" max="6147" width="9.140625" style="1"/>
    <col min="6148" max="6247" width="2.7109375" style="1" customWidth="1"/>
    <col min="6248" max="6403" width="9.140625" style="1"/>
    <col min="6404" max="6503" width="2.7109375" style="1" customWidth="1"/>
    <col min="6504" max="6659" width="9.140625" style="1"/>
    <col min="6660" max="6759" width="2.7109375" style="1" customWidth="1"/>
    <col min="6760" max="6915" width="9.140625" style="1"/>
    <col min="6916" max="7015" width="2.7109375" style="1" customWidth="1"/>
    <col min="7016" max="7171" width="9.140625" style="1"/>
    <col min="7172" max="7271" width="2.7109375" style="1" customWidth="1"/>
    <col min="7272" max="7427" width="9.140625" style="1"/>
    <col min="7428" max="7527" width="2.7109375" style="1" customWidth="1"/>
    <col min="7528" max="7683" width="9.140625" style="1"/>
    <col min="7684" max="7783" width="2.7109375" style="1" customWidth="1"/>
    <col min="7784" max="7939" width="9.140625" style="1"/>
    <col min="7940" max="8039" width="2.7109375" style="1" customWidth="1"/>
    <col min="8040" max="8195" width="9.140625" style="1"/>
    <col min="8196" max="8295" width="2.7109375" style="1" customWidth="1"/>
    <col min="8296" max="8451" width="9.140625" style="1"/>
    <col min="8452" max="8551" width="2.7109375" style="1" customWidth="1"/>
    <col min="8552" max="8707" width="9.140625" style="1"/>
    <col min="8708" max="8807" width="2.7109375" style="1" customWidth="1"/>
    <col min="8808" max="8963" width="9.140625" style="1"/>
    <col min="8964" max="9063" width="2.7109375" style="1" customWidth="1"/>
    <col min="9064" max="9219" width="9.140625" style="1"/>
    <col min="9220" max="9319" width="2.7109375" style="1" customWidth="1"/>
    <col min="9320" max="9475" width="9.140625" style="1"/>
    <col min="9476" max="9575" width="2.7109375" style="1" customWidth="1"/>
    <col min="9576" max="9731" width="9.140625" style="1"/>
    <col min="9732" max="9831" width="2.7109375" style="1" customWidth="1"/>
    <col min="9832" max="9987" width="9.140625" style="1"/>
    <col min="9988" max="10087" width="2.7109375" style="1" customWidth="1"/>
    <col min="10088" max="10243" width="9.140625" style="1"/>
    <col min="10244" max="10343" width="2.7109375" style="1" customWidth="1"/>
    <col min="10344" max="10499" width="9.140625" style="1"/>
    <col min="10500" max="10599" width="2.7109375" style="1" customWidth="1"/>
    <col min="10600" max="10755" width="9.140625" style="1"/>
    <col min="10756" max="10855" width="2.7109375" style="1" customWidth="1"/>
    <col min="10856" max="11011" width="9.140625" style="1"/>
    <col min="11012" max="11111" width="2.7109375" style="1" customWidth="1"/>
    <col min="11112" max="11267" width="9.140625" style="1"/>
    <col min="11268" max="11367" width="2.7109375" style="1" customWidth="1"/>
    <col min="11368" max="11523" width="9.140625" style="1"/>
    <col min="11524" max="11623" width="2.7109375" style="1" customWidth="1"/>
    <col min="11624" max="11779" width="9.140625" style="1"/>
    <col min="11780" max="11879" width="2.7109375" style="1" customWidth="1"/>
    <col min="11880" max="12035" width="9.140625" style="1"/>
    <col min="12036" max="12135" width="2.7109375" style="1" customWidth="1"/>
    <col min="12136" max="12291" width="9.140625" style="1"/>
    <col min="12292" max="12391" width="2.7109375" style="1" customWidth="1"/>
    <col min="12392" max="12547" width="9.140625" style="1"/>
    <col min="12548" max="12647" width="2.7109375" style="1" customWidth="1"/>
    <col min="12648" max="12803" width="9.140625" style="1"/>
    <col min="12804" max="12903" width="2.7109375" style="1" customWidth="1"/>
    <col min="12904" max="13059" width="9.140625" style="1"/>
    <col min="13060" max="13159" width="2.7109375" style="1" customWidth="1"/>
    <col min="13160" max="13315" width="9.140625" style="1"/>
    <col min="13316" max="13415" width="2.7109375" style="1" customWidth="1"/>
    <col min="13416" max="13571" width="9.140625" style="1"/>
    <col min="13572" max="13671" width="2.7109375" style="1" customWidth="1"/>
    <col min="13672" max="13827" width="9.140625" style="1"/>
    <col min="13828" max="13927" width="2.7109375" style="1" customWidth="1"/>
    <col min="13928" max="14083" width="9.140625" style="1"/>
    <col min="14084" max="14183" width="2.7109375" style="1" customWidth="1"/>
    <col min="14184" max="14339" width="9.140625" style="1"/>
    <col min="14340" max="14439" width="2.7109375" style="1" customWidth="1"/>
    <col min="14440" max="14595" width="9.140625" style="1"/>
    <col min="14596" max="14695" width="2.7109375" style="1" customWidth="1"/>
    <col min="14696" max="14851" width="9.140625" style="1"/>
    <col min="14852" max="14951" width="2.7109375" style="1" customWidth="1"/>
    <col min="14952" max="15107" width="9.140625" style="1"/>
    <col min="15108" max="15207" width="2.7109375" style="1" customWidth="1"/>
    <col min="15208" max="15363" width="9.140625" style="1"/>
    <col min="15364" max="15463" width="2.7109375" style="1" customWidth="1"/>
    <col min="15464" max="15619" width="9.140625" style="1"/>
    <col min="15620" max="15719" width="2.7109375" style="1" customWidth="1"/>
    <col min="15720" max="15875" width="9.140625" style="1"/>
    <col min="15876" max="15975" width="2.7109375" style="1" customWidth="1"/>
    <col min="15976" max="16131" width="9.140625" style="1"/>
    <col min="16132" max="16231" width="2.7109375" style="1" customWidth="1"/>
    <col min="16232" max="16384" width="9.140625" style="1"/>
  </cols>
  <sheetData>
    <row r="1" spans="1:98" s="11" customFormat="1" ht="76.5">
      <c r="A1" s="10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</row>
    <row r="2" spans="1:9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s="13" customFormat="1" ht="31.5">
      <c r="A3" s="12"/>
      <c r="B3" s="12"/>
      <c r="C3" s="12"/>
      <c r="D3" s="12" t="s">
        <v>48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6" customHeight="1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>
      <c r="A7" s="2"/>
      <c r="B7" s="2"/>
      <c r="C7" s="2"/>
      <c r="D7" s="3"/>
      <c r="E7" s="9" t="s">
        <v>15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ht="6" customHeigh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>
      <c r="A9" s="2"/>
      <c r="B9" s="2"/>
      <c r="C9" s="2"/>
      <c r="D9" s="3"/>
      <c r="E9" s="3"/>
      <c r="F9" s="3" t="s">
        <v>16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6" customHeight="1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>
      <c r="A11" s="2"/>
      <c r="B11" s="2"/>
      <c r="C11" s="2"/>
      <c r="D11" s="3"/>
      <c r="E11" s="3"/>
      <c r="F11" s="3" t="s">
        <v>17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>
      <c r="A12" s="2"/>
      <c r="B12" s="2"/>
      <c r="C12" s="2"/>
      <c r="D12" s="3"/>
      <c r="E12" s="3"/>
      <c r="F12" s="3" t="s">
        <v>18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6" customHeight="1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>
      <c r="A14" s="2"/>
      <c r="B14" s="2"/>
      <c r="C14" s="2"/>
      <c r="D14" s="3"/>
      <c r="E14" s="3"/>
      <c r="F14" s="3"/>
      <c r="G14" s="3" t="s">
        <v>23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6" customHeight="1">
      <c r="A15" s="2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>
      <c r="A16" s="2"/>
      <c r="B16" s="2"/>
      <c r="C16" s="2"/>
      <c r="D16" s="3"/>
      <c r="E16" s="3"/>
      <c r="F16" s="3"/>
      <c r="G16" s="3" t="s">
        <v>19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>
      <c r="A17" s="2"/>
      <c r="B17" s="2"/>
      <c r="C17" s="2"/>
      <c r="D17" s="3"/>
      <c r="E17" s="3"/>
      <c r="F17" s="3"/>
      <c r="G17" s="3"/>
      <c r="H17" s="3" t="s">
        <v>20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6" customHeight="1">
      <c r="A18" s="2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>
      <c r="A19" s="2"/>
      <c r="B19" s="2"/>
      <c r="C19" s="2"/>
      <c r="D19" s="3"/>
      <c r="E19" s="3"/>
      <c r="F19" s="3" t="s">
        <v>21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>
      <c r="A20" s="2"/>
      <c r="B20" s="2"/>
      <c r="C20" s="2"/>
      <c r="D20" s="3"/>
      <c r="E20" s="3"/>
      <c r="F20" s="3"/>
      <c r="G20" s="3" t="s">
        <v>22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>
      <c r="A22" s="2"/>
      <c r="B22" s="2"/>
      <c r="C22" s="2"/>
      <c r="D22" s="3"/>
      <c r="E22" s="9" t="s">
        <v>24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ht="6" customHeight="1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>
      <c r="A24" s="2"/>
      <c r="B24" s="2"/>
      <c r="C24" s="2"/>
      <c r="D24" s="3"/>
      <c r="E24" s="3"/>
      <c r="F24" s="3" t="s">
        <v>11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>
      <c r="A25" s="2"/>
      <c r="B25" s="2"/>
      <c r="C25" s="2"/>
      <c r="D25" s="3"/>
      <c r="E25" s="3"/>
      <c r="F25" s="3"/>
      <c r="G25" s="3" t="s">
        <v>12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>
      <c r="A26" s="2"/>
      <c r="B26" s="2"/>
      <c r="C26" s="2"/>
      <c r="D26" s="3"/>
      <c r="E26" s="3"/>
      <c r="F26" s="3"/>
      <c r="G26" s="3" t="s">
        <v>13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 ht="8.1" customHeight="1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2"/>
      <c r="AQ27" s="2"/>
      <c r="AR27" s="2"/>
      <c r="AS27" s="2"/>
      <c r="AT27" s="2"/>
      <c r="AU27" s="2"/>
      <c r="AV27" s="2"/>
      <c r="AW27" s="2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4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>
      <c r="A28" s="2"/>
      <c r="B28" s="2"/>
      <c r="C28" s="2"/>
      <c r="D28" s="3"/>
      <c r="E28" s="3"/>
      <c r="F28" s="3" t="s">
        <v>14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2"/>
      <c r="AQ28" s="2"/>
      <c r="AR28" s="2"/>
      <c r="AS28" s="2"/>
      <c r="AT28" s="2"/>
      <c r="AU28" s="2"/>
      <c r="AV28" s="2"/>
      <c r="AW28" s="2"/>
      <c r="AX28" s="5"/>
      <c r="AY28" s="5" t="s">
        <v>1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4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 ht="8.1" customHeight="1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2"/>
      <c r="AQ29" s="2"/>
      <c r="AR29" s="2"/>
      <c r="AS29" s="2"/>
      <c r="AT29" s="2"/>
      <c r="AU29" s="2"/>
      <c r="AV29" s="2"/>
      <c r="AW29" s="2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4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>
      <c r="A30" s="2"/>
      <c r="B30" s="2"/>
      <c r="C30" s="2"/>
      <c r="D30" s="3"/>
      <c r="E30" s="3"/>
      <c r="F30" s="3" t="s">
        <v>25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2"/>
      <c r="AQ30" s="2"/>
      <c r="AR30" s="2"/>
      <c r="AS30" s="2"/>
      <c r="AT30" s="2"/>
      <c r="AU30" s="2"/>
      <c r="AV30" s="2"/>
      <c r="AW30" s="2"/>
      <c r="AX30" s="5"/>
      <c r="AY30" s="5"/>
      <c r="AZ30" s="5" t="s">
        <v>2</v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4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 ht="6" customHeight="1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2"/>
      <c r="AQ31" s="2"/>
      <c r="AR31" s="2"/>
      <c r="AS31" s="2"/>
      <c r="AT31" s="2"/>
      <c r="AU31" s="2"/>
      <c r="AV31" s="2"/>
      <c r="AW31" s="2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4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>
      <c r="A32" s="2"/>
      <c r="B32" s="2"/>
      <c r="C32" s="2"/>
      <c r="D32" s="3"/>
      <c r="E32" s="3"/>
      <c r="F32" s="3" t="s">
        <v>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2"/>
      <c r="AQ32" s="2"/>
      <c r="AR32" s="2"/>
      <c r="AS32" s="2"/>
      <c r="AT32" s="2"/>
      <c r="AU32" s="2"/>
      <c r="AV32" s="2"/>
      <c r="AW32" s="2"/>
      <c r="AX32" s="5"/>
      <c r="AY32" s="5"/>
      <c r="AZ32" s="5"/>
      <c r="BA32" s="5" t="s">
        <v>3</v>
      </c>
      <c r="BB32" s="5"/>
      <c r="BC32" s="5"/>
      <c r="BD32" s="5"/>
      <c r="BE32" s="5"/>
      <c r="BF32" s="5"/>
      <c r="BG32" s="155" t="s">
        <v>4</v>
      </c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5"/>
      <c r="BU32" s="4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>
      <c r="A33" s="2"/>
      <c r="B33" s="2"/>
      <c r="C33" s="2"/>
      <c r="D33" s="3"/>
      <c r="E33" s="3"/>
      <c r="F33" s="3"/>
      <c r="G33" s="3" t="s">
        <v>10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2"/>
      <c r="AQ33" s="2"/>
      <c r="AR33" s="2"/>
      <c r="AS33" s="2"/>
      <c r="AT33" s="2"/>
      <c r="AU33" s="2"/>
      <c r="AV33" s="2"/>
      <c r="AW33" s="2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4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8.1" customHeight="1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2"/>
      <c r="AQ34" s="2"/>
      <c r="AR34" s="2"/>
      <c r="AS34" s="2"/>
      <c r="AT34" s="2"/>
      <c r="AU34" s="2"/>
      <c r="AV34" s="2"/>
      <c r="AW34" s="2"/>
      <c r="AX34" s="5"/>
      <c r="AY34" s="5"/>
      <c r="AZ34" s="5"/>
      <c r="BA34" s="5"/>
      <c r="BB34" s="5"/>
      <c r="BC34" s="5"/>
      <c r="BD34" s="5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5"/>
      <c r="BS34" s="5"/>
      <c r="BT34" s="5"/>
      <c r="BU34" s="4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>
      <c r="A35" s="2"/>
      <c r="B35" s="2"/>
      <c r="C35" s="2"/>
      <c r="D35" s="3"/>
      <c r="E35" s="3"/>
      <c r="F35" s="3" t="s">
        <v>26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2"/>
      <c r="AQ35" s="2"/>
      <c r="AR35" s="2"/>
      <c r="AS35" s="2"/>
      <c r="AT35" s="2"/>
      <c r="AU35" s="2"/>
      <c r="AV35" s="2"/>
      <c r="AW35" s="2"/>
      <c r="AX35" s="5"/>
      <c r="AY35" s="5"/>
      <c r="AZ35" s="5" t="s">
        <v>5</v>
      </c>
      <c r="BA35" s="5"/>
      <c r="BB35" s="5"/>
      <c r="BC35" s="5"/>
      <c r="BD35" s="5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5"/>
      <c r="BS35" s="5"/>
      <c r="BT35" s="5"/>
      <c r="BU35" s="4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</row>
    <row r="36" spans="1:98" ht="8.1" customHeight="1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2"/>
      <c r="AQ36" s="2"/>
      <c r="AR36" s="2"/>
      <c r="AS36" s="2"/>
      <c r="AT36" s="2"/>
      <c r="AU36" s="2"/>
      <c r="AV36" s="2"/>
      <c r="AW36" s="2"/>
      <c r="AX36" s="5"/>
      <c r="AY36" s="5"/>
      <c r="AZ36" s="5"/>
      <c r="BA36" s="5"/>
      <c r="BB36" s="5"/>
      <c r="BC36" s="5"/>
      <c r="BD36" s="5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5"/>
      <c r="BS36" s="5"/>
      <c r="BT36" s="5"/>
      <c r="BU36" s="4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</row>
    <row r="37" spans="1:98">
      <c r="A37" s="2"/>
      <c r="B37" s="2"/>
      <c r="C37" s="2"/>
      <c r="D37" s="3"/>
      <c r="E37" s="3"/>
      <c r="F37" s="3" t="s">
        <v>27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2"/>
      <c r="AQ37" s="2"/>
      <c r="AR37" s="2"/>
      <c r="AS37" s="2"/>
      <c r="AT37" s="2"/>
      <c r="AU37" s="2"/>
      <c r="AV37" s="2"/>
      <c r="AW37" s="2"/>
      <c r="AX37" s="5"/>
      <c r="AY37" s="5"/>
      <c r="AZ37" s="5"/>
      <c r="BA37" s="5" t="s">
        <v>6</v>
      </c>
      <c r="BB37" s="5"/>
      <c r="BC37" s="5"/>
      <c r="BD37" s="5"/>
      <c r="BE37" s="5"/>
      <c r="BF37" s="5"/>
      <c r="BG37" s="155" t="s">
        <v>7</v>
      </c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5"/>
      <c r="BU37" s="4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</row>
    <row r="38" spans="1:98">
      <c r="A38" s="2"/>
      <c r="B38" s="2"/>
      <c r="C38" s="2"/>
      <c r="D38" s="3"/>
      <c r="E38" s="3"/>
      <c r="F38" s="3"/>
      <c r="G38" s="3" t="s">
        <v>28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2"/>
      <c r="AQ38" s="2"/>
      <c r="AR38" s="2"/>
      <c r="AS38" s="2"/>
      <c r="AT38" s="2"/>
      <c r="AU38" s="2"/>
      <c r="AV38" s="2"/>
      <c r="AW38" s="2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4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2"/>
      <c r="AQ39" s="2"/>
      <c r="AR39" s="2"/>
      <c r="AS39" s="2"/>
      <c r="AT39" s="2"/>
      <c r="AU39" s="2"/>
      <c r="AV39" s="2"/>
      <c r="AW39" s="2"/>
      <c r="AX39" s="5"/>
      <c r="AY39" s="5" t="s">
        <v>8</v>
      </c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4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 ht="15.75" thickBot="1">
      <c r="A40" s="2"/>
      <c r="B40" s="2"/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"/>
      <c r="AP40" s="2"/>
      <c r="AQ40" s="2"/>
      <c r="AR40" s="2"/>
      <c r="AS40" s="2"/>
      <c r="AT40" s="2"/>
      <c r="AU40" s="2"/>
      <c r="AV40" s="2"/>
      <c r="AW40" s="2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8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</row>
    <row r="41" spans="1:98" ht="15.75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</row>
    <row r="42" spans="1:9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</row>
    <row r="43" spans="1:9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1:9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</row>
    <row r="45" spans="1:9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</row>
    <row r="47" spans="1:9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1:9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</row>
  </sheetData>
  <mergeCells count="2">
    <mergeCell ref="BG32:BS32"/>
    <mergeCell ref="BG37:BS37"/>
  </mergeCells>
  <hyperlinks>
    <hyperlink ref="BG37" r:id="rId1"/>
    <hyperlink ref="BG3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BQ400"/>
  <sheetViews>
    <sheetView showGridLines="0" tabSelected="1" zoomScale="75" zoomScaleNormal="75" workbookViewId="0">
      <pane xSplit="8" ySplit="6" topLeftCell="I7" activePane="bottomRight" state="frozen"/>
      <selection pane="topRight" activeCell="I1" sqref="I1"/>
      <selection pane="bottomLeft" activeCell="A7" sqref="A7"/>
      <selection pane="bottomRight"/>
    </sheetView>
  </sheetViews>
  <sheetFormatPr defaultRowHeight="15" outlineLevelRow="1"/>
  <cols>
    <col min="1" max="6" width="1.7109375" style="1" customWidth="1"/>
    <col min="7" max="7" width="30.7109375" style="15" customWidth="1"/>
    <col min="8" max="8" width="13.7109375" style="14" customWidth="1"/>
    <col min="9" max="9" width="8.7109375" style="18" customWidth="1"/>
    <col min="10" max="11" width="11.7109375" style="18" customWidth="1"/>
    <col min="12" max="12" width="10.7109375" style="18" customWidth="1"/>
    <col min="13" max="13" width="8.7109375" style="16" customWidth="1"/>
    <col min="14" max="15" width="11.7109375" style="16" customWidth="1"/>
    <col min="16" max="16" width="10.7109375" style="16" customWidth="1"/>
    <col min="17" max="20" width="9.7109375" style="23" customWidth="1"/>
    <col min="21" max="23" width="11.7109375" style="1" customWidth="1"/>
    <col min="24" max="25" width="13.7109375" style="1" customWidth="1"/>
    <col min="26" max="26" width="9.7109375" style="1" customWidth="1"/>
    <col min="27" max="27" width="9.140625" style="1"/>
    <col min="28" max="29" width="9.140625" style="23" hidden="1" customWidth="1"/>
    <col min="30" max="30" width="0" style="1" hidden="1" customWidth="1"/>
    <col min="31" max="31" width="12" style="1" hidden="1" customWidth="1"/>
    <col min="32" max="16384" width="9.140625" style="1"/>
  </cols>
  <sheetData>
    <row r="1" spans="1:69" s="79" customFormat="1" ht="26.25">
      <c r="A1" s="80"/>
      <c r="B1" s="80" t="s">
        <v>0</v>
      </c>
      <c r="C1" s="80"/>
      <c r="D1" s="80"/>
      <c r="E1" s="80"/>
      <c r="F1" s="80"/>
      <c r="G1" s="81"/>
      <c r="H1" s="114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</row>
    <row r="2" spans="1:69" ht="3.95" customHeight="1"/>
    <row r="3" spans="1:69" ht="18.75">
      <c r="A3" s="82"/>
      <c r="B3" s="82"/>
      <c r="C3" s="82" t="s">
        <v>48</v>
      </c>
      <c r="D3" s="82"/>
      <c r="E3" s="82"/>
      <c r="F3" s="82"/>
      <c r="G3" s="83"/>
      <c r="H3" s="115"/>
      <c r="I3" s="84"/>
      <c r="J3" s="85"/>
      <c r="K3" s="86"/>
      <c r="L3" s="84"/>
      <c r="M3" s="86"/>
      <c r="N3" s="87"/>
      <c r="O3" s="87"/>
      <c r="P3" s="87"/>
      <c r="Q3" s="88"/>
      <c r="R3" s="89"/>
      <c r="S3" s="89"/>
      <c r="T3" s="89"/>
      <c r="U3" s="82"/>
      <c r="V3" s="82"/>
      <c r="W3" s="82"/>
      <c r="X3" s="82"/>
      <c r="Y3" s="82"/>
      <c r="Z3" s="82"/>
      <c r="AA3" s="82"/>
      <c r="AB3" s="89"/>
      <c r="AC3" s="89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</row>
    <row r="4" spans="1:69" ht="15.75" thickBot="1">
      <c r="N4" s="40"/>
    </row>
    <row r="5" spans="1:69">
      <c r="G5" s="159" t="s">
        <v>54</v>
      </c>
      <c r="H5" s="160"/>
      <c r="I5" s="163" t="s">
        <v>29</v>
      </c>
      <c r="J5" s="164"/>
      <c r="K5" s="164"/>
      <c r="L5" s="165"/>
      <c r="M5" s="164" t="s">
        <v>33</v>
      </c>
      <c r="N5" s="164"/>
      <c r="O5" s="164"/>
      <c r="P5" s="164"/>
      <c r="Q5" s="163" t="s">
        <v>49</v>
      </c>
      <c r="R5" s="164"/>
      <c r="S5" s="164"/>
      <c r="T5" s="165"/>
      <c r="U5" s="164" t="s">
        <v>40</v>
      </c>
      <c r="V5" s="164"/>
      <c r="W5" s="164"/>
      <c r="X5" s="164"/>
      <c r="Y5" s="166"/>
    </row>
    <row r="6" spans="1:69" ht="30">
      <c r="G6" s="161"/>
      <c r="H6" s="162"/>
      <c r="I6" s="29" t="s">
        <v>34</v>
      </c>
      <c r="J6" s="19" t="s">
        <v>31</v>
      </c>
      <c r="K6" s="19" t="s">
        <v>45</v>
      </c>
      <c r="L6" s="30" t="s">
        <v>32</v>
      </c>
      <c r="M6" s="27" t="s">
        <v>34</v>
      </c>
      <c r="N6" s="19" t="s">
        <v>31</v>
      </c>
      <c r="O6" s="19" t="s">
        <v>45</v>
      </c>
      <c r="P6" s="25" t="s">
        <v>32</v>
      </c>
      <c r="Q6" s="36" t="s">
        <v>30</v>
      </c>
      <c r="R6" s="37" t="s">
        <v>41</v>
      </c>
      <c r="S6" s="37" t="s">
        <v>42</v>
      </c>
      <c r="T6" s="38" t="s">
        <v>43</v>
      </c>
      <c r="U6" s="27" t="s">
        <v>35</v>
      </c>
      <c r="V6" s="19" t="s">
        <v>36</v>
      </c>
      <c r="W6" s="19" t="s">
        <v>37</v>
      </c>
      <c r="X6" s="19" t="s">
        <v>38</v>
      </c>
      <c r="Y6" s="100" t="s">
        <v>39</v>
      </c>
      <c r="AB6" s="158" t="s">
        <v>50</v>
      </c>
      <c r="AC6" s="158"/>
      <c r="AD6" s="17"/>
    </row>
    <row r="7" spans="1:69" ht="15.75" thickBot="1">
      <c r="G7" s="156" t="s">
        <v>51</v>
      </c>
      <c r="H7" s="157"/>
      <c r="I7" s="33"/>
      <c r="J7" s="34"/>
      <c r="K7" s="34"/>
      <c r="L7" s="35"/>
      <c r="M7" s="28"/>
      <c r="N7" s="28"/>
      <c r="O7" s="28"/>
      <c r="P7" s="28"/>
      <c r="Q7" s="41"/>
      <c r="R7" s="42"/>
      <c r="S7" s="42"/>
      <c r="T7" s="43"/>
      <c r="U7" s="91"/>
      <c r="V7" s="91"/>
      <c r="W7" s="91"/>
      <c r="X7" s="91"/>
      <c r="Y7" s="90"/>
      <c r="AD7" s="16"/>
    </row>
    <row r="8" spans="1:69" outlineLevel="1">
      <c r="G8" s="101" t="s">
        <v>44</v>
      </c>
      <c r="H8" s="123" t="str">
        <f>""&amp;AB9&amp;" Runs"</f>
        <v>20 Runs</v>
      </c>
      <c r="I8" s="69">
        <f>SUM(I33:I397)</f>
        <v>124</v>
      </c>
      <c r="J8" s="70">
        <f>SUM(J33:J397)</f>
        <v>0.43715277777777778</v>
      </c>
      <c r="K8" s="71"/>
      <c r="L8" s="72"/>
      <c r="M8" s="69">
        <f>SUM(M33:M397)</f>
        <v>122.5</v>
      </c>
      <c r="N8" s="70">
        <f>SUM(N33:N397)</f>
        <v>0.43622685185185189</v>
      </c>
      <c r="O8" s="47">
        <f>IF(ISERROR(N8/M8),0,N8/M8)</f>
        <v>3.5610355253212398E-3</v>
      </c>
      <c r="P8" s="48">
        <f>IF(ISERROR(M8/(N8*24)),0,M8/(N8*24))</f>
        <v>11.700716370390023</v>
      </c>
      <c r="Q8" s="121">
        <f>IF(I8=0,0,IF(M8&gt;=I8,1,-1))</f>
        <v>-1</v>
      </c>
      <c r="R8" s="122">
        <f>IF(J8=0,0,IF(N8&lt;J8,1,-1))</f>
        <v>1</v>
      </c>
      <c r="S8" s="71"/>
      <c r="T8" s="73"/>
      <c r="U8" s="52">
        <f>V8/5/$AC$12</f>
        <v>5.7309311586515258E-3</v>
      </c>
      <c r="V8" s="47">
        <f>W8/2</f>
        <v>1.7805177626606199E-2</v>
      </c>
      <c r="W8" s="53">
        <f>IF(ISERROR(10*O8),0,10*O8)</f>
        <v>3.5610355253212399E-2</v>
      </c>
      <c r="X8" s="53">
        <f>Y8/2</f>
        <v>7.5128946995464851E-2</v>
      </c>
      <c r="Y8" s="102">
        <f>O8*$AC$13</f>
        <v>0.1502578939909297</v>
      </c>
      <c r="AB8" s="108"/>
      <c r="AC8" s="109"/>
      <c r="AD8" s="16"/>
    </row>
    <row r="9" spans="1:69" outlineLevel="1">
      <c r="G9" s="103" t="s">
        <v>46</v>
      </c>
      <c r="H9" s="117"/>
      <c r="I9" s="74"/>
      <c r="J9" s="75"/>
      <c r="K9" s="76"/>
      <c r="L9" s="77"/>
      <c r="M9" s="74">
        <f>IF(ISERROR(M8/$AB$9),0,M8/$AB$9)</f>
        <v>6.125</v>
      </c>
      <c r="N9" s="75">
        <f>IF(ISERROR(N8/$AB$9),0,N8/$AB$9)</f>
        <v>2.1811342592592594E-2</v>
      </c>
      <c r="O9" s="54">
        <f>IF(ISERROR(N9/M9),0,N9/M9)</f>
        <v>3.5610355253212398E-3</v>
      </c>
      <c r="P9" s="55">
        <f>IF(ISERROR(M9/(N9*24)),0,M9/(N9*24))</f>
        <v>11.700716370390024</v>
      </c>
      <c r="Q9" s="56">
        <f>IF(I9=0,0,IF(M9&gt;=I9,1,-1))</f>
        <v>0</v>
      </c>
      <c r="R9" s="57">
        <f>IF(J9=0,0,IF(N9&lt;J9,1,-1))</f>
        <v>0</v>
      </c>
      <c r="S9" s="76"/>
      <c r="T9" s="78"/>
      <c r="U9" s="124"/>
      <c r="V9" s="76"/>
      <c r="W9" s="125"/>
      <c r="X9" s="125"/>
      <c r="Y9" s="126"/>
      <c r="AB9" s="110">
        <f>MAX(AC33:AC397)</f>
        <v>20</v>
      </c>
      <c r="AC9" s="112"/>
      <c r="AD9" s="16"/>
    </row>
    <row r="10" spans="1:69">
      <c r="G10" s="99"/>
      <c r="H10" s="116"/>
      <c r="I10" s="33"/>
      <c r="J10" s="34"/>
      <c r="K10" s="34"/>
      <c r="L10" s="35"/>
      <c r="M10" s="28"/>
      <c r="N10" s="28"/>
      <c r="O10" s="28"/>
      <c r="P10" s="28"/>
      <c r="Q10" s="41"/>
      <c r="R10" s="42"/>
      <c r="S10" s="42"/>
      <c r="T10" s="43"/>
      <c r="U10" s="91"/>
      <c r="V10" s="91"/>
      <c r="W10" s="91"/>
      <c r="X10" s="91"/>
      <c r="Y10" s="90"/>
      <c r="AB10" s="110"/>
      <c r="AC10" s="112"/>
      <c r="AD10" s="16"/>
    </row>
    <row r="11" spans="1:69">
      <c r="G11" s="156" t="s">
        <v>52</v>
      </c>
      <c r="H11" s="157"/>
      <c r="I11" s="33"/>
      <c r="J11" s="34"/>
      <c r="K11" s="34"/>
      <c r="L11" s="35"/>
      <c r="M11" s="28"/>
      <c r="N11" s="28"/>
      <c r="O11" s="28"/>
      <c r="P11" s="28"/>
      <c r="Q11" s="41"/>
      <c r="R11" s="42"/>
      <c r="S11" s="42"/>
      <c r="T11" s="43"/>
      <c r="U11" s="91"/>
      <c r="V11" s="91"/>
      <c r="W11" s="91"/>
      <c r="X11" s="91"/>
      <c r="Y11" s="90"/>
      <c r="AB11" s="110"/>
      <c r="AC11" s="112"/>
      <c r="AD11" s="16"/>
    </row>
    <row r="12" spans="1:69" outlineLevel="1">
      <c r="G12" s="101" t="str">
        <f t="shared" ref="G12:N16" si="0">INDEX(G$33:G$397,MATCH($AB12,$AC$33:$AC$397,))</f>
        <v>Training Run</v>
      </c>
      <c r="H12" s="118">
        <f t="shared" si="0"/>
        <v>40871</v>
      </c>
      <c r="I12" s="61">
        <f t="shared" si="0"/>
        <v>12</v>
      </c>
      <c r="J12" s="53">
        <f t="shared" si="0"/>
        <v>4.1666666666666664E-2</v>
      </c>
      <c r="K12" s="62">
        <f t="shared" si="0"/>
        <v>3.472222222222222E-3</v>
      </c>
      <c r="L12" s="63">
        <f t="shared" si="0"/>
        <v>12</v>
      </c>
      <c r="M12" s="64">
        <f t="shared" si="0"/>
        <v>11.5</v>
      </c>
      <c r="N12" s="53">
        <f t="shared" si="0"/>
        <v>4.1666666666666664E-2</v>
      </c>
      <c r="O12" s="47">
        <f>IF(ISERROR(N12/M12),0,N12/M12)</f>
        <v>3.6231884057971011E-3</v>
      </c>
      <c r="P12" s="48">
        <f>IF(ISERROR(M12/(N12*24)),0,M12/(N12*24))</f>
        <v>11.5</v>
      </c>
      <c r="Q12" s="49">
        <f t="shared" ref="Q12:T16" si="1">INDEX(Q$33:Q$397,MATCH($AB12,$AC$33:$AC$397,))</f>
        <v>-1</v>
      </c>
      <c r="R12" s="50">
        <f t="shared" si="1"/>
        <v>1</v>
      </c>
      <c r="S12" s="50">
        <f t="shared" si="1"/>
        <v>-1</v>
      </c>
      <c r="T12" s="51">
        <f t="shared" si="1"/>
        <v>-1</v>
      </c>
      <c r="U12" s="52">
        <f>V12/5/$AC$12</f>
        <v>5.8309565239662749E-3</v>
      </c>
      <c r="V12" s="47">
        <f>W12/2</f>
        <v>1.8115942028985504E-2</v>
      </c>
      <c r="W12" s="53">
        <f>IF(ISERROR(10*O12),0,10*O12)</f>
        <v>3.6231884057971009E-2</v>
      </c>
      <c r="X12" s="53">
        <f>Y12/2</f>
        <v>7.6440217391304341E-2</v>
      </c>
      <c r="Y12" s="102">
        <f>O12*$AC$13</f>
        <v>0.15288043478260868</v>
      </c>
      <c r="AB12" s="110">
        <f>MAX(AC33:AC397)</f>
        <v>20</v>
      </c>
      <c r="AC12" s="112">
        <v>0.62137119200000002</v>
      </c>
      <c r="AD12" s="16"/>
    </row>
    <row r="13" spans="1:69" outlineLevel="1">
      <c r="G13" s="105" t="str">
        <f t="shared" si="0"/>
        <v>Training Run</v>
      </c>
      <c r="H13" s="119">
        <f t="shared" si="0"/>
        <v>40868</v>
      </c>
      <c r="I13" s="44">
        <f t="shared" si="0"/>
        <v>8</v>
      </c>
      <c r="J13" s="20">
        <f t="shared" si="0"/>
        <v>2.6388888888888889E-2</v>
      </c>
      <c r="K13" s="21">
        <f t="shared" si="0"/>
        <v>3.2986111111111111E-3</v>
      </c>
      <c r="L13" s="45">
        <f t="shared" si="0"/>
        <v>12.631578947368421</v>
      </c>
      <c r="M13" s="46">
        <f t="shared" si="0"/>
        <v>8</v>
      </c>
      <c r="N13" s="20">
        <f t="shared" si="0"/>
        <v>2.4999999999999998E-2</v>
      </c>
      <c r="O13" s="22">
        <f>IF(ISERROR(N13/M13),0,N13/M13)</f>
        <v>3.1249999999999997E-3</v>
      </c>
      <c r="P13" s="26">
        <f>IF(ISERROR(M13/(N13*24)),0,M13/(N13*24))</f>
        <v>13.333333333333334</v>
      </c>
      <c r="Q13" s="31">
        <f t="shared" si="1"/>
        <v>1</v>
      </c>
      <c r="R13" s="24">
        <f t="shared" si="1"/>
        <v>1</v>
      </c>
      <c r="S13" s="24">
        <f t="shared" si="1"/>
        <v>1</v>
      </c>
      <c r="T13" s="32">
        <f t="shared" si="1"/>
        <v>1</v>
      </c>
      <c r="U13" s="39">
        <f>V13/5/$AC$12</f>
        <v>5.0292000019209124E-3</v>
      </c>
      <c r="V13" s="22">
        <f>W13/2</f>
        <v>1.5624999999999998E-2</v>
      </c>
      <c r="W13" s="20">
        <f>IF(ISERROR(10*O13),0,10*O13)</f>
        <v>3.1249999999999997E-2</v>
      </c>
      <c r="X13" s="20">
        <f>Y13/2</f>
        <v>6.59296875E-2</v>
      </c>
      <c r="Y13" s="106">
        <f>O13*$AC$13</f>
        <v>0.131859375</v>
      </c>
      <c r="AB13" s="110">
        <f>IF((AB12-1)&lt;0,0,AB12-1)</f>
        <v>19</v>
      </c>
      <c r="AC13" s="112">
        <v>42.195</v>
      </c>
      <c r="AD13" s="16"/>
    </row>
    <row r="14" spans="1:69" outlineLevel="1">
      <c r="G14" s="105" t="str">
        <f t="shared" si="0"/>
        <v>Training Run</v>
      </c>
      <c r="H14" s="119">
        <f t="shared" si="0"/>
        <v>40865</v>
      </c>
      <c r="I14" s="44">
        <f t="shared" si="0"/>
        <v>8</v>
      </c>
      <c r="J14" s="20">
        <f t="shared" si="0"/>
        <v>2.6388888888888889E-2</v>
      </c>
      <c r="K14" s="21">
        <f t="shared" si="0"/>
        <v>3.2986111111111111E-3</v>
      </c>
      <c r="L14" s="45">
        <f t="shared" si="0"/>
        <v>12.631578947368421</v>
      </c>
      <c r="M14" s="46">
        <f t="shared" si="0"/>
        <v>8</v>
      </c>
      <c r="N14" s="20">
        <f t="shared" si="0"/>
        <v>2.7083333333333334E-2</v>
      </c>
      <c r="O14" s="22">
        <f>IF(ISERROR(N14/M14),0,N14/M14)</f>
        <v>3.3854166666666668E-3</v>
      </c>
      <c r="P14" s="26">
        <f>IF(ISERROR(M14/(N14*24)),0,M14/(N14*24))</f>
        <v>12.307692307692307</v>
      </c>
      <c r="Q14" s="31">
        <f t="shared" si="1"/>
        <v>1</v>
      </c>
      <c r="R14" s="24">
        <f t="shared" si="1"/>
        <v>-1</v>
      </c>
      <c r="S14" s="24">
        <f t="shared" si="1"/>
        <v>-1</v>
      </c>
      <c r="T14" s="32">
        <f t="shared" si="1"/>
        <v>-1</v>
      </c>
      <c r="U14" s="39">
        <f>V14/5/$AC$12</f>
        <v>5.4483000020809896E-3</v>
      </c>
      <c r="V14" s="22">
        <f>W14/2</f>
        <v>1.6927083333333336E-2</v>
      </c>
      <c r="W14" s="20">
        <f>IF(ISERROR(10*O14),0,10*O14)</f>
        <v>3.3854166666666671E-2</v>
      </c>
      <c r="X14" s="20">
        <f>Y14/2</f>
        <v>7.1423828125000005E-2</v>
      </c>
      <c r="Y14" s="106">
        <f>O14*$AC$13</f>
        <v>0.14284765625000001</v>
      </c>
      <c r="AB14" s="110">
        <f t="shared" ref="AB14:AB16" si="2">IF((AB13-1)&lt;0,0,AB13-1)</f>
        <v>18</v>
      </c>
      <c r="AC14" s="112"/>
      <c r="AD14" s="16"/>
    </row>
    <row r="15" spans="1:69" outlineLevel="1">
      <c r="G15" s="105" t="str">
        <f t="shared" si="0"/>
        <v>Training Run</v>
      </c>
      <c r="H15" s="119">
        <f t="shared" si="0"/>
        <v>40862</v>
      </c>
      <c r="I15" s="44">
        <f t="shared" si="0"/>
        <v>10</v>
      </c>
      <c r="J15" s="20">
        <f t="shared" si="0"/>
        <v>3.4722222222222224E-2</v>
      </c>
      <c r="K15" s="21">
        <f t="shared" si="0"/>
        <v>3.4722222222222225E-3</v>
      </c>
      <c r="L15" s="45">
        <f t="shared" si="0"/>
        <v>12</v>
      </c>
      <c r="M15" s="46">
        <f t="shared" si="0"/>
        <v>10</v>
      </c>
      <c r="N15" s="20">
        <f t="shared" si="0"/>
        <v>3.6111111111111115E-2</v>
      </c>
      <c r="O15" s="22">
        <f>IF(ISERROR(N15/M15),0,N15/M15)</f>
        <v>3.6111111111111114E-3</v>
      </c>
      <c r="P15" s="26">
        <f>IF(ISERROR(M15/(N15*24)),0,M15/(N15*24))</f>
        <v>11.538461538461538</v>
      </c>
      <c r="Q15" s="31">
        <f t="shared" si="1"/>
        <v>1</v>
      </c>
      <c r="R15" s="24">
        <f t="shared" si="1"/>
        <v>-1</v>
      </c>
      <c r="S15" s="24">
        <f t="shared" si="1"/>
        <v>-1</v>
      </c>
      <c r="T15" s="32">
        <f t="shared" si="1"/>
        <v>-1</v>
      </c>
      <c r="U15" s="39">
        <f>V15/5/$AC$12</f>
        <v>5.8115200022197224E-3</v>
      </c>
      <c r="V15" s="22">
        <f>W15/2</f>
        <v>1.8055555555555557E-2</v>
      </c>
      <c r="W15" s="20">
        <f>IF(ISERROR(10*O15),0,10*O15)</f>
        <v>3.6111111111111115E-2</v>
      </c>
      <c r="X15" s="20">
        <f>Y15/2</f>
        <v>7.6185416666666672E-2</v>
      </c>
      <c r="Y15" s="106">
        <f>O15*$AC$13</f>
        <v>0.15237083333333334</v>
      </c>
      <c r="AB15" s="110">
        <f t="shared" si="2"/>
        <v>17</v>
      </c>
      <c r="AC15" s="112"/>
      <c r="AD15" s="16"/>
    </row>
    <row r="16" spans="1:69" ht="15.75" outlineLevel="1" thickBot="1">
      <c r="G16" s="103" t="str">
        <f t="shared" si="0"/>
        <v>10k Race</v>
      </c>
      <c r="H16" s="120">
        <f t="shared" si="0"/>
        <v>40859</v>
      </c>
      <c r="I16" s="65">
        <f t="shared" si="0"/>
        <v>10</v>
      </c>
      <c r="J16" s="60">
        <f t="shared" si="0"/>
        <v>3.4722222222222224E-2</v>
      </c>
      <c r="K16" s="66">
        <f t="shared" si="0"/>
        <v>3.4722222222222225E-3</v>
      </c>
      <c r="L16" s="67">
        <f t="shared" si="0"/>
        <v>12</v>
      </c>
      <c r="M16" s="68">
        <f t="shared" si="0"/>
        <v>10</v>
      </c>
      <c r="N16" s="60">
        <f t="shared" si="0"/>
        <v>3.4166666666666672E-2</v>
      </c>
      <c r="O16" s="54">
        <f>IF(ISERROR(N16/M16),0,N16/M16)</f>
        <v>3.4166666666666672E-3</v>
      </c>
      <c r="P16" s="55">
        <f>IF(ISERROR(M16/(N16*24)),0,M16/(N16*24))</f>
        <v>12.195121951219511</v>
      </c>
      <c r="Q16" s="56">
        <f t="shared" si="1"/>
        <v>1</v>
      </c>
      <c r="R16" s="57">
        <f t="shared" si="1"/>
        <v>1</v>
      </c>
      <c r="S16" s="57">
        <f t="shared" si="1"/>
        <v>1</v>
      </c>
      <c r="T16" s="58">
        <f t="shared" si="1"/>
        <v>1</v>
      </c>
      <c r="U16" s="59">
        <f>V16/5/$AC$12</f>
        <v>5.4985920021001994E-3</v>
      </c>
      <c r="V16" s="54">
        <f>W16/2</f>
        <v>1.7083333333333336E-2</v>
      </c>
      <c r="W16" s="60">
        <f>IF(ISERROR(10*O16),0,10*O16)</f>
        <v>3.4166666666666672E-2</v>
      </c>
      <c r="X16" s="60">
        <f>Y16/2</f>
        <v>7.2083125000000012E-2</v>
      </c>
      <c r="Y16" s="104">
        <f>O16*$AC$13</f>
        <v>0.14416625000000002</v>
      </c>
      <c r="AB16" s="111">
        <f t="shared" si="2"/>
        <v>16</v>
      </c>
      <c r="AC16" s="113"/>
      <c r="AD16" s="16"/>
    </row>
    <row r="17" spans="7:30">
      <c r="G17" s="99"/>
      <c r="H17" s="116"/>
      <c r="I17" s="33"/>
      <c r="J17" s="34"/>
      <c r="K17" s="34"/>
      <c r="L17" s="35"/>
      <c r="M17" s="28"/>
      <c r="N17" s="28"/>
      <c r="O17" s="28"/>
      <c r="P17" s="28"/>
      <c r="Q17" s="41"/>
      <c r="R17" s="42"/>
      <c r="S17" s="42"/>
      <c r="T17" s="43"/>
      <c r="U17" s="91"/>
      <c r="V17" s="91"/>
      <c r="W17" s="91"/>
      <c r="X17" s="91"/>
      <c r="Y17" s="90"/>
      <c r="AD17" s="16"/>
    </row>
    <row r="18" spans="7:30">
      <c r="G18" s="156" t="s">
        <v>53</v>
      </c>
      <c r="H18" s="157"/>
      <c r="I18" s="33"/>
      <c r="J18" s="34"/>
      <c r="K18" s="34"/>
      <c r="L18" s="35"/>
      <c r="M18" s="28"/>
      <c r="N18" s="28"/>
      <c r="O18" s="28"/>
      <c r="P18" s="28"/>
      <c r="Q18" s="41"/>
      <c r="R18" s="42"/>
      <c r="S18" s="42"/>
      <c r="T18" s="43"/>
      <c r="U18" s="91"/>
      <c r="V18" s="91"/>
      <c r="W18" s="91"/>
      <c r="X18" s="91"/>
      <c r="Y18" s="90"/>
      <c r="AD18" s="16"/>
    </row>
    <row r="19" spans="7:30" outlineLevel="1">
      <c r="G19" s="127">
        <f>EOMONTH(H33,0)</f>
        <v>40816</v>
      </c>
      <c r="H19" s="118">
        <f>G19</f>
        <v>40816</v>
      </c>
      <c r="I19" s="61">
        <f t="shared" ref="I19:J30" si="3">SUMIF($AE$33:$AE$397,$H19,I$33:I$397)</f>
        <v>2</v>
      </c>
      <c r="J19" s="53">
        <f t="shared" si="3"/>
        <v>1.0416666666666666E-2</v>
      </c>
      <c r="K19" s="62">
        <f t="shared" ref="K19:K30" si="4">IF(ISERROR(J19/I19),0,J19/I19)</f>
        <v>5.208333333333333E-3</v>
      </c>
      <c r="L19" s="63">
        <f t="shared" ref="L19:L30" si="5">IF(ISERROR(I19/(J19*24)),0,I19/(J19*24))</f>
        <v>8</v>
      </c>
      <c r="M19" s="64">
        <f t="shared" ref="M19:N30" si="6">SUMIF($AE$33:$AE$397,$H19,M$33:M$397)</f>
        <v>1.5</v>
      </c>
      <c r="N19" s="53">
        <f t="shared" si="6"/>
        <v>6.9444444444444441E-3</v>
      </c>
      <c r="O19" s="47">
        <f>IF(ISERROR(N19/M19),0,N19/M19)</f>
        <v>4.6296296296296294E-3</v>
      </c>
      <c r="P19" s="48">
        <f>IF(ISERROR(M19/(N19*24)),0,M19/(N19*24))</f>
        <v>9</v>
      </c>
      <c r="Q19" s="49">
        <f>IF(I19=0,0,IF(M19&gt;=I19,1,-1))</f>
        <v>-1</v>
      </c>
      <c r="R19" s="50">
        <f>IF(J19=0,0,IF(N19&lt;=J19,1,-1))</f>
        <v>1</v>
      </c>
      <c r="S19" s="50">
        <f t="shared" ref="S19:S30" si="7">IF(K19=0,0,IF(O19&lt;=K19,1,-1))</f>
        <v>1</v>
      </c>
      <c r="T19" s="51">
        <f t="shared" ref="T19:T30" si="8">IF(L19=0,0,IF(P19&gt;=L19,1,-1))</f>
        <v>1</v>
      </c>
      <c r="U19" s="52">
        <f>V19/5/$AC$12</f>
        <v>7.4506666695124627E-3</v>
      </c>
      <c r="V19" s="47">
        <f>W19/2</f>
        <v>2.3148148148148147E-2</v>
      </c>
      <c r="W19" s="53">
        <f>IF(ISERROR(10*O19),0,10*O19)</f>
        <v>4.6296296296296294E-2</v>
      </c>
      <c r="X19" s="53">
        <f>Y19/2</f>
        <v>9.76736111111111E-2</v>
      </c>
      <c r="Y19" s="102">
        <f>O19*$AC$13</f>
        <v>0.1953472222222222</v>
      </c>
      <c r="AD19" s="16"/>
    </row>
    <row r="20" spans="7:30" outlineLevel="1">
      <c r="G20" s="128">
        <f>EOMONTH(G19,1)</f>
        <v>40847</v>
      </c>
      <c r="H20" s="119">
        <f t="shared" ref="H20:H30" si="9">G20</f>
        <v>40847</v>
      </c>
      <c r="I20" s="44">
        <f t="shared" si="3"/>
        <v>49</v>
      </c>
      <c r="J20" s="20">
        <f t="shared" si="3"/>
        <v>0.17847222222222223</v>
      </c>
      <c r="K20" s="21">
        <f t="shared" si="4"/>
        <v>3.6422902494331068E-3</v>
      </c>
      <c r="L20" s="45">
        <f t="shared" si="5"/>
        <v>11.439688715953308</v>
      </c>
      <c r="M20" s="46">
        <f t="shared" si="6"/>
        <v>47.5</v>
      </c>
      <c r="N20" s="20">
        <f t="shared" si="6"/>
        <v>0.18026620370370372</v>
      </c>
      <c r="O20" s="22">
        <f>IF(ISERROR(N20/M20),0,N20/M20)</f>
        <v>3.7950779727095518E-3</v>
      </c>
      <c r="P20" s="26">
        <f>IF(ISERROR(M20/(N20*24)),0,M20/(N20*24))</f>
        <v>10.979133226324237</v>
      </c>
      <c r="Q20" s="31">
        <f t="shared" ref="Q20:Q30" si="10">IF(I20=0,0,IF(M20&gt;=I20,1,-1))</f>
        <v>-1</v>
      </c>
      <c r="R20" s="24">
        <f t="shared" ref="R20:R30" si="11">IF(J20=0,0,IF(N20&lt;=J20,1,-1))</f>
        <v>-1</v>
      </c>
      <c r="S20" s="24">
        <f t="shared" si="7"/>
        <v>-1</v>
      </c>
      <c r="T20" s="32">
        <f t="shared" si="8"/>
        <v>-1</v>
      </c>
      <c r="U20" s="39">
        <f>V20/5/$AC$12</f>
        <v>6.1075859672450857E-3</v>
      </c>
      <c r="V20" s="22">
        <f>W20/2</f>
        <v>1.897538986354776E-2</v>
      </c>
      <c r="W20" s="20">
        <f>IF(ISERROR(10*O20),0,10*O20)</f>
        <v>3.795077972709552E-2</v>
      </c>
      <c r="X20" s="20">
        <f>Y20/2</f>
        <v>8.0066657529239776E-2</v>
      </c>
      <c r="Y20" s="106">
        <f>O20*$AC$13</f>
        <v>0.16013331505847955</v>
      </c>
      <c r="AD20" s="16"/>
    </row>
    <row r="21" spans="7:30" outlineLevel="1">
      <c r="G21" s="128">
        <f t="shared" ref="G21:G30" si="12">EOMONTH(G20,1)</f>
        <v>40877</v>
      </c>
      <c r="H21" s="119">
        <f t="shared" si="9"/>
        <v>40877</v>
      </c>
      <c r="I21" s="44">
        <f t="shared" si="3"/>
        <v>73</v>
      </c>
      <c r="J21" s="20">
        <f t="shared" si="3"/>
        <v>0.24826388888888887</v>
      </c>
      <c r="K21" s="21">
        <f t="shared" si="4"/>
        <v>3.4008751902587517E-3</v>
      </c>
      <c r="L21" s="45">
        <f t="shared" si="5"/>
        <v>12.251748251748252</v>
      </c>
      <c r="M21" s="46">
        <f t="shared" si="6"/>
        <v>73.5</v>
      </c>
      <c r="N21" s="20">
        <f t="shared" si="6"/>
        <v>0.2490162037037037</v>
      </c>
      <c r="O21" s="22">
        <f t="shared" ref="O21:O30" si="13">IF(ISERROR(N21/M21),0,N21/M21)</f>
        <v>3.3879755605946082E-3</v>
      </c>
      <c r="P21" s="26">
        <f t="shared" ref="P21:P30" si="14">IF(ISERROR(M21/(N21*24)),0,M21/(N21*24))</f>
        <v>12.298396467580758</v>
      </c>
      <c r="Q21" s="31">
        <f t="shared" si="10"/>
        <v>1</v>
      </c>
      <c r="R21" s="24">
        <f t="shared" si="11"/>
        <v>-1</v>
      </c>
      <c r="S21" s="24">
        <f t="shared" si="7"/>
        <v>1</v>
      </c>
      <c r="T21" s="32">
        <f t="shared" si="8"/>
        <v>1</v>
      </c>
      <c r="U21" s="39">
        <f t="shared" ref="U21:U30" si="15">V21/5/$AC$12</f>
        <v>5.4524181426721307E-3</v>
      </c>
      <c r="V21" s="22">
        <f t="shared" ref="V21:V30" si="16">W21/2</f>
        <v>1.6939877802973041E-2</v>
      </c>
      <c r="W21" s="20">
        <f t="shared" ref="W21:W30" si="17">IF(ISERROR(10*O21),0,10*O21)</f>
        <v>3.3879755605946082E-2</v>
      </c>
      <c r="X21" s="20">
        <f t="shared" ref="X21:X30" si="18">Y21/2</f>
        <v>7.1477814389644748E-2</v>
      </c>
      <c r="Y21" s="106">
        <f t="shared" ref="Y21:Y30" si="19">O21*$AC$13</f>
        <v>0.1429556287792895</v>
      </c>
      <c r="AD21" s="16"/>
    </row>
    <row r="22" spans="7:30" outlineLevel="1">
      <c r="G22" s="128">
        <f t="shared" si="12"/>
        <v>40908</v>
      </c>
      <c r="H22" s="119">
        <f t="shared" si="9"/>
        <v>40908</v>
      </c>
      <c r="I22" s="44">
        <f t="shared" si="3"/>
        <v>0</v>
      </c>
      <c r="J22" s="20">
        <f t="shared" si="3"/>
        <v>0</v>
      </c>
      <c r="K22" s="21">
        <f t="shared" si="4"/>
        <v>0</v>
      </c>
      <c r="L22" s="45">
        <f t="shared" si="5"/>
        <v>0</v>
      </c>
      <c r="M22" s="46">
        <f t="shared" si="6"/>
        <v>0</v>
      </c>
      <c r="N22" s="20">
        <f t="shared" si="6"/>
        <v>0</v>
      </c>
      <c r="O22" s="22">
        <f t="shared" si="13"/>
        <v>0</v>
      </c>
      <c r="P22" s="26">
        <f t="shared" si="14"/>
        <v>0</v>
      </c>
      <c r="Q22" s="31">
        <f t="shared" si="10"/>
        <v>0</v>
      </c>
      <c r="R22" s="24">
        <f t="shared" si="11"/>
        <v>0</v>
      </c>
      <c r="S22" s="24">
        <f t="shared" si="7"/>
        <v>0</v>
      </c>
      <c r="T22" s="32">
        <f t="shared" si="8"/>
        <v>0</v>
      </c>
      <c r="U22" s="39">
        <f t="shared" si="15"/>
        <v>0</v>
      </c>
      <c r="V22" s="22">
        <f t="shared" si="16"/>
        <v>0</v>
      </c>
      <c r="W22" s="20">
        <f t="shared" si="17"/>
        <v>0</v>
      </c>
      <c r="X22" s="20">
        <f t="shared" si="18"/>
        <v>0</v>
      </c>
      <c r="Y22" s="106">
        <f t="shared" si="19"/>
        <v>0</v>
      </c>
      <c r="AD22" s="16"/>
    </row>
    <row r="23" spans="7:30" outlineLevel="1">
      <c r="G23" s="128">
        <f t="shared" si="12"/>
        <v>40939</v>
      </c>
      <c r="H23" s="119">
        <f t="shared" si="9"/>
        <v>40939</v>
      </c>
      <c r="I23" s="44">
        <f t="shared" si="3"/>
        <v>0</v>
      </c>
      <c r="J23" s="20">
        <f t="shared" si="3"/>
        <v>0</v>
      </c>
      <c r="K23" s="21">
        <f t="shared" si="4"/>
        <v>0</v>
      </c>
      <c r="L23" s="45">
        <f t="shared" si="5"/>
        <v>0</v>
      </c>
      <c r="M23" s="46">
        <f t="shared" si="6"/>
        <v>0</v>
      </c>
      <c r="N23" s="20">
        <f t="shared" si="6"/>
        <v>0</v>
      </c>
      <c r="O23" s="22">
        <f t="shared" si="13"/>
        <v>0</v>
      </c>
      <c r="P23" s="26">
        <f t="shared" si="14"/>
        <v>0</v>
      </c>
      <c r="Q23" s="31">
        <f t="shared" si="10"/>
        <v>0</v>
      </c>
      <c r="R23" s="24">
        <f t="shared" si="11"/>
        <v>0</v>
      </c>
      <c r="S23" s="24">
        <f t="shared" si="7"/>
        <v>0</v>
      </c>
      <c r="T23" s="32">
        <f t="shared" si="8"/>
        <v>0</v>
      </c>
      <c r="U23" s="39">
        <f t="shared" si="15"/>
        <v>0</v>
      </c>
      <c r="V23" s="22">
        <f t="shared" si="16"/>
        <v>0</v>
      </c>
      <c r="W23" s="20">
        <f t="shared" si="17"/>
        <v>0</v>
      </c>
      <c r="X23" s="20">
        <f t="shared" si="18"/>
        <v>0</v>
      </c>
      <c r="Y23" s="106">
        <f t="shared" si="19"/>
        <v>0</v>
      </c>
      <c r="AD23" s="16"/>
    </row>
    <row r="24" spans="7:30" outlineLevel="1">
      <c r="G24" s="128">
        <f t="shared" si="12"/>
        <v>40968</v>
      </c>
      <c r="H24" s="119">
        <f t="shared" si="9"/>
        <v>40968</v>
      </c>
      <c r="I24" s="44">
        <f t="shared" si="3"/>
        <v>0</v>
      </c>
      <c r="J24" s="20">
        <f t="shared" si="3"/>
        <v>0</v>
      </c>
      <c r="K24" s="21">
        <f t="shared" si="4"/>
        <v>0</v>
      </c>
      <c r="L24" s="45">
        <f t="shared" si="5"/>
        <v>0</v>
      </c>
      <c r="M24" s="46">
        <f t="shared" si="6"/>
        <v>0</v>
      </c>
      <c r="N24" s="20">
        <f t="shared" si="6"/>
        <v>0</v>
      </c>
      <c r="O24" s="22">
        <f t="shared" si="13"/>
        <v>0</v>
      </c>
      <c r="P24" s="26">
        <f t="shared" si="14"/>
        <v>0</v>
      </c>
      <c r="Q24" s="31">
        <f t="shared" si="10"/>
        <v>0</v>
      </c>
      <c r="R24" s="24">
        <f t="shared" si="11"/>
        <v>0</v>
      </c>
      <c r="S24" s="24">
        <f t="shared" si="7"/>
        <v>0</v>
      </c>
      <c r="T24" s="32">
        <f t="shared" si="8"/>
        <v>0</v>
      </c>
      <c r="U24" s="39">
        <f t="shared" si="15"/>
        <v>0</v>
      </c>
      <c r="V24" s="22">
        <f t="shared" si="16"/>
        <v>0</v>
      </c>
      <c r="W24" s="20">
        <f t="shared" si="17"/>
        <v>0</v>
      </c>
      <c r="X24" s="20">
        <f t="shared" si="18"/>
        <v>0</v>
      </c>
      <c r="Y24" s="106">
        <f t="shared" si="19"/>
        <v>0</v>
      </c>
      <c r="AD24" s="16"/>
    </row>
    <row r="25" spans="7:30" outlineLevel="1">
      <c r="G25" s="128">
        <f t="shared" si="12"/>
        <v>40999</v>
      </c>
      <c r="H25" s="119">
        <f t="shared" si="9"/>
        <v>40999</v>
      </c>
      <c r="I25" s="44">
        <f t="shared" si="3"/>
        <v>0</v>
      </c>
      <c r="J25" s="20">
        <f t="shared" si="3"/>
        <v>0</v>
      </c>
      <c r="K25" s="21">
        <f t="shared" si="4"/>
        <v>0</v>
      </c>
      <c r="L25" s="45">
        <f t="shared" si="5"/>
        <v>0</v>
      </c>
      <c r="M25" s="46">
        <f t="shared" si="6"/>
        <v>0</v>
      </c>
      <c r="N25" s="20">
        <f t="shared" si="6"/>
        <v>0</v>
      </c>
      <c r="O25" s="22">
        <f t="shared" si="13"/>
        <v>0</v>
      </c>
      <c r="P25" s="26">
        <f t="shared" si="14"/>
        <v>0</v>
      </c>
      <c r="Q25" s="31">
        <f t="shared" si="10"/>
        <v>0</v>
      </c>
      <c r="R25" s="24">
        <f t="shared" si="11"/>
        <v>0</v>
      </c>
      <c r="S25" s="24">
        <f t="shared" si="7"/>
        <v>0</v>
      </c>
      <c r="T25" s="32">
        <f t="shared" si="8"/>
        <v>0</v>
      </c>
      <c r="U25" s="39">
        <f t="shared" si="15"/>
        <v>0</v>
      </c>
      <c r="V25" s="22">
        <f t="shared" si="16"/>
        <v>0</v>
      </c>
      <c r="W25" s="20">
        <f t="shared" si="17"/>
        <v>0</v>
      </c>
      <c r="X25" s="20">
        <f t="shared" si="18"/>
        <v>0</v>
      </c>
      <c r="Y25" s="106">
        <f t="shared" si="19"/>
        <v>0</v>
      </c>
      <c r="AD25" s="16"/>
    </row>
    <row r="26" spans="7:30" outlineLevel="1">
      <c r="G26" s="128">
        <f t="shared" si="12"/>
        <v>41029</v>
      </c>
      <c r="H26" s="119">
        <f t="shared" si="9"/>
        <v>41029</v>
      </c>
      <c r="I26" s="44">
        <f t="shared" si="3"/>
        <v>0</v>
      </c>
      <c r="J26" s="20">
        <f t="shared" si="3"/>
        <v>0</v>
      </c>
      <c r="K26" s="21">
        <f t="shared" si="4"/>
        <v>0</v>
      </c>
      <c r="L26" s="45">
        <f t="shared" si="5"/>
        <v>0</v>
      </c>
      <c r="M26" s="46">
        <f t="shared" si="6"/>
        <v>0</v>
      </c>
      <c r="N26" s="20">
        <f t="shared" si="6"/>
        <v>0</v>
      </c>
      <c r="O26" s="22">
        <f t="shared" si="13"/>
        <v>0</v>
      </c>
      <c r="P26" s="26">
        <f t="shared" si="14"/>
        <v>0</v>
      </c>
      <c r="Q26" s="31">
        <f t="shared" si="10"/>
        <v>0</v>
      </c>
      <c r="R26" s="24">
        <f t="shared" si="11"/>
        <v>0</v>
      </c>
      <c r="S26" s="24">
        <f t="shared" si="7"/>
        <v>0</v>
      </c>
      <c r="T26" s="32">
        <f t="shared" si="8"/>
        <v>0</v>
      </c>
      <c r="U26" s="39">
        <f t="shared" si="15"/>
        <v>0</v>
      </c>
      <c r="V26" s="22">
        <f t="shared" si="16"/>
        <v>0</v>
      </c>
      <c r="W26" s="20">
        <f t="shared" si="17"/>
        <v>0</v>
      </c>
      <c r="X26" s="20">
        <f t="shared" si="18"/>
        <v>0</v>
      </c>
      <c r="Y26" s="106">
        <f t="shared" si="19"/>
        <v>0</v>
      </c>
      <c r="AD26" s="16"/>
    </row>
    <row r="27" spans="7:30" outlineLevel="1">
      <c r="G27" s="128">
        <f t="shared" si="12"/>
        <v>41060</v>
      </c>
      <c r="H27" s="119">
        <f t="shared" si="9"/>
        <v>41060</v>
      </c>
      <c r="I27" s="44">
        <f t="shared" si="3"/>
        <v>0</v>
      </c>
      <c r="J27" s="20">
        <f t="shared" si="3"/>
        <v>0</v>
      </c>
      <c r="K27" s="21">
        <f t="shared" si="4"/>
        <v>0</v>
      </c>
      <c r="L27" s="45">
        <f t="shared" si="5"/>
        <v>0</v>
      </c>
      <c r="M27" s="46">
        <f t="shared" si="6"/>
        <v>0</v>
      </c>
      <c r="N27" s="20">
        <f t="shared" si="6"/>
        <v>0</v>
      </c>
      <c r="O27" s="22">
        <f t="shared" si="13"/>
        <v>0</v>
      </c>
      <c r="P27" s="26">
        <f t="shared" si="14"/>
        <v>0</v>
      </c>
      <c r="Q27" s="31">
        <f t="shared" si="10"/>
        <v>0</v>
      </c>
      <c r="R27" s="24">
        <f t="shared" si="11"/>
        <v>0</v>
      </c>
      <c r="S27" s="24">
        <f t="shared" si="7"/>
        <v>0</v>
      </c>
      <c r="T27" s="32">
        <f t="shared" si="8"/>
        <v>0</v>
      </c>
      <c r="U27" s="39">
        <f t="shared" si="15"/>
        <v>0</v>
      </c>
      <c r="V27" s="22">
        <f t="shared" si="16"/>
        <v>0</v>
      </c>
      <c r="W27" s="20">
        <f t="shared" si="17"/>
        <v>0</v>
      </c>
      <c r="X27" s="20">
        <f t="shared" si="18"/>
        <v>0</v>
      </c>
      <c r="Y27" s="106">
        <f t="shared" si="19"/>
        <v>0</v>
      </c>
      <c r="AD27" s="16"/>
    </row>
    <row r="28" spans="7:30" outlineLevel="1">
      <c r="G28" s="128">
        <f t="shared" si="12"/>
        <v>41090</v>
      </c>
      <c r="H28" s="119">
        <f t="shared" si="9"/>
        <v>41090</v>
      </c>
      <c r="I28" s="44">
        <f t="shared" si="3"/>
        <v>0</v>
      </c>
      <c r="J28" s="20">
        <f t="shared" si="3"/>
        <v>0</v>
      </c>
      <c r="K28" s="21">
        <f t="shared" si="4"/>
        <v>0</v>
      </c>
      <c r="L28" s="45">
        <f t="shared" si="5"/>
        <v>0</v>
      </c>
      <c r="M28" s="46">
        <f t="shared" si="6"/>
        <v>0</v>
      </c>
      <c r="N28" s="20">
        <f t="shared" si="6"/>
        <v>0</v>
      </c>
      <c r="O28" s="22">
        <f t="shared" si="13"/>
        <v>0</v>
      </c>
      <c r="P28" s="26">
        <f t="shared" si="14"/>
        <v>0</v>
      </c>
      <c r="Q28" s="31">
        <f t="shared" si="10"/>
        <v>0</v>
      </c>
      <c r="R28" s="24">
        <f t="shared" si="11"/>
        <v>0</v>
      </c>
      <c r="S28" s="24">
        <f t="shared" si="7"/>
        <v>0</v>
      </c>
      <c r="T28" s="32">
        <f t="shared" si="8"/>
        <v>0</v>
      </c>
      <c r="U28" s="39">
        <f t="shared" si="15"/>
        <v>0</v>
      </c>
      <c r="V28" s="22">
        <f t="shared" si="16"/>
        <v>0</v>
      </c>
      <c r="W28" s="20">
        <f t="shared" si="17"/>
        <v>0</v>
      </c>
      <c r="X28" s="20">
        <f t="shared" si="18"/>
        <v>0</v>
      </c>
      <c r="Y28" s="106">
        <f t="shared" si="19"/>
        <v>0</v>
      </c>
      <c r="AD28" s="16"/>
    </row>
    <row r="29" spans="7:30" outlineLevel="1">
      <c r="G29" s="128">
        <f t="shared" si="12"/>
        <v>41121</v>
      </c>
      <c r="H29" s="119">
        <f t="shared" si="9"/>
        <v>41121</v>
      </c>
      <c r="I29" s="44">
        <f t="shared" si="3"/>
        <v>0</v>
      </c>
      <c r="J29" s="20">
        <f t="shared" si="3"/>
        <v>0</v>
      </c>
      <c r="K29" s="21">
        <f t="shared" si="4"/>
        <v>0</v>
      </c>
      <c r="L29" s="45">
        <f t="shared" si="5"/>
        <v>0</v>
      </c>
      <c r="M29" s="46">
        <f t="shared" si="6"/>
        <v>0</v>
      </c>
      <c r="N29" s="20">
        <f t="shared" si="6"/>
        <v>0</v>
      </c>
      <c r="O29" s="22">
        <f t="shared" si="13"/>
        <v>0</v>
      </c>
      <c r="P29" s="26">
        <f t="shared" si="14"/>
        <v>0</v>
      </c>
      <c r="Q29" s="31">
        <f t="shared" si="10"/>
        <v>0</v>
      </c>
      <c r="R29" s="24">
        <f t="shared" si="11"/>
        <v>0</v>
      </c>
      <c r="S29" s="24">
        <f t="shared" si="7"/>
        <v>0</v>
      </c>
      <c r="T29" s="32">
        <f t="shared" si="8"/>
        <v>0</v>
      </c>
      <c r="U29" s="39">
        <f t="shared" si="15"/>
        <v>0</v>
      </c>
      <c r="V29" s="22">
        <f t="shared" si="16"/>
        <v>0</v>
      </c>
      <c r="W29" s="20">
        <f t="shared" si="17"/>
        <v>0</v>
      </c>
      <c r="X29" s="20">
        <f t="shared" si="18"/>
        <v>0</v>
      </c>
      <c r="Y29" s="106">
        <f t="shared" si="19"/>
        <v>0</v>
      </c>
      <c r="AD29" s="16"/>
    </row>
    <row r="30" spans="7:30" outlineLevel="1">
      <c r="G30" s="128">
        <f t="shared" si="12"/>
        <v>41152</v>
      </c>
      <c r="H30" s="119">
        <f t="shared" si="9"/>
        <v>41152</v>
      </c>
      <c r="I30" s="44">
        <f t="shared" si="3"/>
        <v>0</v>
      </c>
      <c r="J30" s="20">
        <f t="shared" si="3"/>
        <v>0</v>
      </c>
      <c r="K30" s="21">
        <f t="shared" si="4"/>
        <v>0</v>
      </c>
      <c r="L30" s="45">
        <f t="shared" si="5"/>
        <v>0</v>
      </c>
      <c r="M30" s="46">
        <f t="shared" si="6"/>
        <v>0</v>
      </c>
      <c r="N30" s="20">
        <f t="shared" si="6"/>
        <v>0</v>
      </c>
      <c r="O30" s="22">
        <f t="shared" si="13"/>
        <v>0</v>
      </c>
      <c r="P30" s="26">
        <f t="shared" si="14"/>
        <v>0</v>
      </c>
      <c r="Q30" s="31">
        <f t="shared" si="10"/>
        <v>0</v>
      </c>
      <c r="R30" s="24">
        <f t="shared" si="11"/>
        <v>0</v>
      </c>
      <c r="S30" s="24">
        <f t="shared" si="7"/>
        <v>0</v>
      </c>
      <c r="T30" s="32">
        <f t="shared" si="8"/>
        <v>0</v>
      </c>
      <c r="U30" s="39">
        <f t="shared" si="15"/>
        <v>0</v>
      </c>
      <c r="V30" s="22">
        <f t="shared" si="16"/>
        <v>0</v>
      </c>
      <c r="W30" s="20">
        <f t="shared" si="17"/>
        <v>0</v>
      </c>
      <c r="X30" s="20">
        <f t="shared" si="18"/>
        <v>0</v>
      </c>
      <c r="Y30" s="106">
        <f t="shared" si="19"/>
        <v>0</v>
      </c>
      <c r="AD30" s="16"/>
    </row>
    <row r="31" spans="7:30">
      <c r="G31" s="99"/>
      <c r="H31" s="116"/>
      <c r="I31" s="33"/>
      <c r="J31" s="34"/>
      <c r="K31" s="34"/>
      <c r="L31" s="35"/>
      <c r="M31" s="28"/>
      <c r="N31" s="28"/>
      <c r="O31" s="28"/>
      <c r="P31" s="28"/>
      <c r="Q31" s="41"/>
      <c r="R31" s="42"/>
      <c r="S31" s="42"/>
      <c r="T31" s="43"/>
      <c r="U31" s="91"/>
      <c r="V31" s="91"/>
      <c r="W31" s="91"/>
      <c r="X31" s="91"/>
      <c r="Y31" s="90"/>
      <c r="AD31" s="16"/>
    </row>
    <row r="32" spans="7:30" ht="15.75" thickBot="1">
      <c r="G32" s="156" t="s">
        <v>47</v>
      </c>
      <c r="H32" s="157"/>
      <c r="I32" s="33"/>
      <c r="J32" s="34"/>
      <c r="K32" s="34"/>
      <c r="L32" s="35"/>
      <c r="M32" s="28"/>
      <c r="N32" s="28"/>
      <c r="O32" s="28"/>
      <c r="P32" s="28"/>
      <c r="Q32" s="41"/>
      <c r="R32" s="42"/>
      <c r="S32" s="42"/>
      <c r="T32" s="43"/>
      <c r="U32" s="91"/>
      <c r="V32" s="91"/>
      <c r="W32" s="91"/>
      <c r="X32" s="91"/>
      <c r="Y32" s="90"/>
      <c r="AD32" s="16"/>
    </row>
    <row r="33" spans="7:31">
      <c r="G33" s="140" t="s">
        <v>56</v>
      </c>
      <c r="H33" s="141">
        <v>40814</v>
      </c>
      <c r="I33" s="142">
        <v>2</v>
      </c>
      <c r="J33" s="143">
        <v>1.0416666666666666E-2</v>
      </c>
      <c r="K33" s="47">
        <f>IF(ISERROR(J33/I33),0,J33/I33)</f>
        <v>5.208333333333333E-3</v>
      </c>
      <c r="L33" s="132">
        <f>IF(ISERROR(I33/(J33*24)),0,I33/(J33*24))</f>
        <v>8</v>
      </c>
      <c r="M33" s="152">
        <v>1.5</v>
      </c>
      <c r="N33" s="143">
        <v>6.9444444444444441E-3</v>
      </c>
      <c r="O33" s="47">
        <f>IF(ISERROR(N33/M33),0,N33/M33)</f>
        <v>4.6296296296296294E-3</v>
      </c>
      <c r="P33" s="48">
        <f>IF(ISERROR(M33/(N33*24)),0,M33/(N33*24))</f>
        <v>9</v>
      </c>
      <c r="Q33" s="49">
        <f>IF(ISBLANK(I33),0,IF(M33&gt;=I33,1,-1))</f>
        <v>-1</v>
      </c>
      <c r="R33" s="50">
        <f>IF(ISBLANK(J33),0,IF(N33&lt;=J33,1,-1))</f>
        <v>1</v>
      </c>
      <c r="S33" s="50">
        <f>IF(K33=0,0,IF(O33&lt;=K33,1,-1))</f>
        <v>1</v>
      </c>
      <c r="T33" s="51">
        <f>IF(L33=0,0,IF(P33&gt;=L33,1,-1))</f>
        <v>1</v>
      </c>
      <c r="U33" s="52">
        <f t="shared" ref="U33:U96" si="20">V33/5/$AC$12</f>
        <v>7.4506666695124627E-3</v>
      </c>
      <c r="V33" s="47">
        <f>W33/2</f>
        <v>2.3148148148148147E-2</v>
      </c>
      <c r="W33" s="53">
        <f>IF(ISERROR(10*O33),0,10*O33)</f>
        <v>4.6296296296296294E-2</v>
      </c>
      <c r="X33" s="53">
        <f>Y33/2</f>
        <v>9.76736111111111E-2</v>
      </c>
      <c r="Y33" s="102">
        <f t="shared" ref="Y33:Y70" si="21">O33*$AC$13</f>
        <v>0.1953472222222222</v>
      </c>
      <c r="AB33" s="108">
        <f>IF(ISBLANK(G33),0,1)</f>
        <v>1</v>
      </c>
      <c r="AC33" s="129">
        <f>SUM($AB$33:AB33)*AB33</f>
        <v>1</v>
      </c>
      <c r="AD33" s="135"/>
      <c r="AE33" s="136">
        <f>EOMONTH(H33,0)</f>
        <v>40816</v>
      </c>
    </row>
    <row r="34" spans="7:31">
      <c r="G34" s="144" t="s">
        <v>56</v>
      </c>
      <c r="H34" s="145">
        <v>40817</v>
      </c>
      <c r="I34" s="146">
        <v>2</v>
      </c>
      <c r="J34" s="147">
        <v>8.3333333333333332E-3</v>
      </c>
      <c r="K34" s="21">
        <f>IF(ISERROR(J34/I34),0,J34/I34)</f>
        <v>4.1666666666666666E-3</v>
      </c>
      <c r="L34" s="45">
        <f>IF(ISERROR(I34/(J34*24)),0,I34/(J34*24))</f>
        <v>10</v>
      </c>
      <c r="M34" s="153">
        <v>2</v>
      </c>
      <c r="N34" s="147">
        <v>8.6805555555555559E-3</v>
      </c>
      <c r="O34" s="22">
        <f t="shared" ref="O34:O43" si="22">IF(ISERROR(N34/M34),0,N34/M34)</f>
        <v>4.340277777777778E-3</v>
      </c>
      <c r="P34" s="26">
        <f t="shared" ref="P34:P43" si="23">IF(ISERROR(M34/(N34*24)),0,M34/(N34*24))</f>
        <v>9.6</v>
      </c>
      <c r="Q34" s="31">
        <f t="shared" ref="Q34:Q43" si="24">IF(ISBLANK(I34),0,IF(M34&gt;=I34,1,-1))</f>
        <v>1</v>
      </c>
      <c r="R34" s="24">
        <f t="shared" ref="R34:R43" si="25">IF(ISBLANK(J34),0,IF(N34&lt;=J34,1,-1))</f>
        <v>-1</v>
      </c>
      <c r="S34" s="24">
        <f t="shared" ref="S34:S97" si="26">IF(K34=0,0,IF(O34&lt;=K34,1,-1))</f>
        <v>-1</v>
      </c>
      <c r="T34" s="32">
        <f t="shared" ref="T34:T97" si="27">IF(L34=0,0,IF(P34&gt;=L34,1,-1))</f>
        <v>-1</v>
      </c>
      <c r="U34" s="39">
        <f t="shared" si="20"/>
        <v>6.9850000026679352E-3</v>
      </c>
      <c r="V34" s="22">
        <f t="shared" ref="V34:V87" si="28">W34/2</f>
        <v>2.1701388888888888E-2</v>
      </c>
      <c r="W34" s="20">
        <f t="shared" ref="W34:W43" si="29">IF(ISERROR(10*O34),0,10*O34)</f>
        <v>4.3402777777777776E-2</v>
      </c>
      <c r="X34" s="20">
        <f t="shared" ref="X34:X87" si="30">Y34/2</f>
        <v>9.1569010416666666E-2</v>
      </c>
      <c r="Y34" s="106">
        <f t="shared" si="21"/>
        <v>0.18313802083333333</v>
      </c>
      <c r="AB34" s="110">
        <f t="shared" ref="AB34:AB70" si="31">IF(ISBLANK(G34),0,1)</f>
        <v>1</v>
      </c>
      <c r="AC34" s="130">
        <f>SUM($AB$33:AB34)*AB34</f>
        <v>2</v>
      </c>
      <c r="AD34" s="91"/>
      <c r="AE34" s="137">
        <f t="shared" ref="AE34:AE70" si="32">EOMONTH(H34,0)</f>
        <v>40847</v>
      </c>
    </row>
    <row r="35" spans="7:31">
      <c r="G35" s="144" t="s">
        <v>56</v>
      </c>
      <c r="H35" s="145">
        <v>40820</v>
      </c>
      <c r="I35" s="146">
        <v>3</v>
      </c>
      <c r="J35" s="147">
        <v>1.1805555555555555E-2</v>
      </c>
      <c r="K35" s="21">
        <f t="shared" ref="K35:K39" si="33">IF(ISERROR(J35/I35),0,J35/I35)</f>
        <v>3.9351851851851848E-3</v>
      </c>
      <c r="L35" s="45">
        <f t="shared" ref="L35:L39" si="34">IF(ISERROR(I35/(J35*24)),0,I35/(J35*24))</f>
        <v>10.588235294117647</v>
      </c>
      <c r="M35" s="153">
        <v>3</v>
      </c>
      <c r="N35" s="147">
        <v>1.1111111111111112E-2</v>
      </c>
      <c r="O35" s="22">
        <f t="shared" si="22"/>
        <v>3.7037037037037038E-3</v>
      </c>
      <c r="P35" s="26">
        <f t="shared" si="23"/>
        <v>11.25</v>
      </c>
      <c r="Q35" s="31">
        <f t="shared" si="24"/>
        <v>1</v>
      </c>
      <c r="R35" s="24">
        <f t="shared" si="25"/>
        <v>1</v>
      </c>
      <c r="S35" s="24">
        <f t="shared" si="26"/>
        <v>1</v>
      </c>
      <c r="T35" s="32">
        <f t="shared" si="27"/>
        <v>1</v>
      </c>
      <c r="U35" s="39">
        <f t="shared" si="20"/>
        <v>5.96053333560997E-3</v>
      </c>
      <c r="V35" s="22">
        <f t="shared" si="28"/>
        <v>1.8518518518518517E-2</v>
      </c>
      <c r="W35" s="20">
        <f t="shared" si="29"/>
        <v>3.7037037037037035E-2</v>
      </c>
      <c r="X35" s="20">
        <f t="shared" si="30"/>
        <v>7.8138888888888897E-2</v>
      </c>
      <c r="Y35" s="106">
        <f t="shared" si="21"/>
        <v>0.15627777777777779</v>
      </c>
      <c r="AB35" s="110">
        <f t="shared" si="31"/>
        <v>1</v>
      </c>
      <c r="AC35" s="130">
        <f>SUM($AB$33:AB35)*AB35</f>
        <v>3</v>
      </c>
      <c r="AD35" s="91"/>
      <c r="AE35" s="137">
        <f t="shared" si="32"/>
        <v>40847</v>
      </c>
    </row>
    <row r="36" spans="7:31">
      <c r="G36" s="144" t="s">
        <v>56</v>
      </c>
      <c r="H36" s="145">
        <v>40823</v>
      </c>
      <c r="I36" s="146">
        <v>3</v>
      </c>
      <c r="J36" s="147">
        <v>1.0416666666666666E-2</v>
      </c>
      <c r="K36" s="21">
        <f t="shared" si="33"/>
        <v>3.472222222222222E-3</v>
      </c>
      <c r="L36" s="45">
        <f t="shared" si="34"/>
        <v>12</v>
      </c>
      <c r="M36" s="153">
        <v>2.5</v>
      </c>
      <c r="N36" s="147">
        <v>1.0763888888888891E-2</v>
      </c>
      <c r="O36" s="22">
        <f t="shared" si="22"/>
        <v>4.3055555555555564E-3</v>
      </c>
      <c r="P36" s="26">
        <f t="shared" si="23"/>
        <v>9.6774193548387082</v>
      </c>
      <c r="Q36" s="31">
        <f t="shared" si="24"/>
        <v>-1</v>
      </c>
      <c r="R36" s="24">
        <f t="shared" si="25"/>
        <v>-1</v>
      </c>
      <c r="S36" s="24">
        <f t="shared" si="26"/>
        <v>-1</v>
      </c>
      <c r="T36" s="32">
        <f t="shared" si="27"/>
        <v>-1</v>
      </c>
      <c r="U36" s="39">
        <f t="shared" si="20"/>
        <v>6.9291200026465926E-3</v>
      </c>
      <c r="V36" s="22">
        <f t="shared" si="28"/>
        <v>2.1527777777777781E-2</v>
      </c>
      <c r="W36" s="20">
        <f t="shared" si="29"/>
        <v>4.3055555555555562E-2</v>
      </c>
      <c r="X36" s="20">
        <f t="shared" si="30"/>
        <v>9.0836458333333356E-2</v>
      </c>
      <c r="Y36" s="106">
        <f t="shared" si="21"/>
        <v>0.18167291666666671</v>
      </c>
      <c r="AB36" s="110">
        <f t="shared" si="31"/>
        <v>1</v>
      </c>
      <c r="AC36" s="130">
        <f>SUM($AB$33:AB36)*AB36</f>
        <v>4</v>
      </c>
      <c r="AD36" s="91"/>
      <c r="AE36" s="137">
        <f t="shared" si="32"/>
        <v>40847</v>
      </c>
    </row>
    <row r="37" spans="7:31">
      <c r="G37" s="144" t="s">
        <v>56</v>
      </c>
      <c r="H37" s="145">
        <v>40826</v>
      </c>
      <c r="I37" s="146">
        <v>3</v>
      </c>
      <c r="J37" s="147">
        <v>1.0416666666666666E-2</v>
      </c>
      <c r="K37" s="21">
        <f t="shared" si="33"/>
        <v>3.472222222222222E-3</v>
      </c>
      <c r="L37" s="45">
        <f t="shared" si="34"/>
        <v>12</v>
      </c>
      <c r="M37" s="153">
        <v>3</v>
      </c>
      <c r="N37" s="147">
        <v>1.0300925925925927E-2</v>
      </c>
      <c r="O37" s="22">
        <f t="shared" si="22"/>
        <v>3.4336419753086423E-3</v>
      </c>
      <c r="P37" s="26">
        <f t="shared" si="23"/>
        <v>12.134831460674157</v>
      </c>
      <c r="Q37" s="31">
        <f t="shared" si="24"/>
        <v>1</v>
      </c>
      <c r="R37" s="24">
        <f t="shared" si="25"/>
        <v>1</v>
      </c>
      <c r="S37" s="24">
        <f t="shared" si="26"/>
        <v>1</v>
      </c>
      <c r="T37" s="32">
        <f t="shared" si="27"/>
        <v>1</v>
      </c>
      <c r="U37" s="39">
        <f t="shared" si="20"/>
        <v>5.5259111132217433E-3</v>
      </c>
      <c r="V37" s="22">
        <f t="shared" si="28"/>
        <v>1.716820987654321E-2</v>
      </c>
      <c r="W37" s="20">
        <f t="shared" si="29"/>
        <v>3.433641975308642E-2</v>
      </c>
      <c r="X37" s="20">
        <f t="shared" si="30"/>
        <v>7.2441261574074087E-2</v>
      </c>
      <c r="Y37" s="106">
        <f t="shared" si="21"/>
        <v>0.14488252314814817</v>
      </c>
      <c r="AB37" s="110">
        <f t="shared" si="31"/>
        <v>1</v>
      </c>
      <c r="AC37" s="130">
        <f>SUM($AB$33:AB37)*AB37</f>
        <v>5</v>
      </c>
      <c r="AD37" s="91"/>
      <c r="AE37" s="137">
        <f t="shared" si="32"/>
        <v>40847</v>
      </c>
    </row>
    <row r="38" spans="7:31">
      <c r="G38" s="144" t="s">
        <v>56</v>
      </c>
      <c r="H38" s="145">
        <v>40829</v>
      </c>
      <c r="I38" s="146">
        <v>4</v>
      </c>
      <c r="J38" s="147">
        <v>1.4583333333333332E-2</v>
      </c>
      <c r="K38" s="21">
        <f t="shared" si="33"/>
        <v>3.645833333333333E-3</v>
      </c>
      <c r="L38" s="45">
        <f t="shared" si="34"/>
        <v>11.428571428571429</v>
      </c>
      <c r="M38" s="153">
        <v>4.5</v>
      </c>
      <c r="N38" s="147">
        <v>1.5277777777777777E-2</v>
      </c>
      <c r="O38" s="22">
        <f t="shared" si="22"/>
        <v>3.3950617283950617E-3</v>
      </c>
      <c r="P38" s="26">
        <f t="shared" si="23"/>
        <v>12.272727272727273</v>
      </c>
      <c r="Q38" s="31">
        <f t="shared" si="24"/>
        <v>1</v>
      </c>
      <c r="R38" s="24">
        <f t="shared" si="25"/>
        <v>-1</v>
      </c>
      <c r="S38" s="24">
        <f t="shared" si="26"/>
        <v>1</v>
      </c>
      <c r="T38" s="32">
        <f t="shared" si="27"/>
        <v>1</v>
      </c>
      <c r="U38" s="39">
        <f t="shared" si="20"/>
        <v>5.46382222430914E-3</v>
      </c>
      <c r="V38" s="22">
        <f t="shared" si="28"/>
        <v>1.6975308641975308E-2</v>
      </c>
      <c r="W38" s="20">
        <f t="shared" si="29"/>
        <v>3.3950617283950615E-2</v>
      </c>
      <c r="X38" s="20">
        <f t="shared" si="30"/>
        <v>7.162731481481481E-2</v>
      </c>
      <c r="Y38" s="106">
        <f t="shared" si="21"/>
        <v>0.14325462962962962</v>
      </c>
      <c r="AB38" s="110">
        <f t="shared" si="31"/>
        <v>1</v>
      </c>
      <c r="AC38" s="130">
        <f>SUM($AB$33:AB38)*AB38</f>
        <v>6</v>
      </c>
      <c r="AD38" s="91"/>
      <c r="AE38" s="137">
        <f t="shared" si="32"/>
        <v>40847</v>
      </c>
    </row>
    <row r="39" spans="7:31">
      <c r="G39" s="144" t="s">
        <v>56</v>
      </c>
      <c r="H39" s="145">
        <v>40832</v>
      </c>
      <c r="I39" s="146">
        <v>4</v>
      </c>
      <c r="J39" s="147">
        <v>1.3888888888888888E-2</v>
      </c>
      <c r="K39" s="21">
        <f t="shared" si="33"/>
        <v>3.472222222222222E-3</v>
      </c>
      <c r="L39" s="45">
        <f t="shared" si="34"/>
        <v>12</v>
      </c>
      <c r="M39" s="153">
        <v>4</v>
      </c>
      <c r="N39" s="147">
        <v>1.3194444444444444E-2</v>
      </c>
      <c r="O39" s="22">
        <f t="shared" si="22"/>
        <v>3.2986111111111111E-3</v>
      </c>
      <c r="P39" s="26">
        <f t="shared" si="23"/>
        <v>12.631578947368421</v>
      </c>
      <c r="Q39" s="31">
        <f t="shared" si="24"/>
        <v>1</v>
      </c>
      <c r="R39" s="24">
        <f t="shared" si="25"/>
        <v>1</v>
      </c>
      <c r="S39" s="24">
        <f t="shared" si="26"/>
        <v>1</v>
      </c>
      <c r="T39" s="32">
        <f t="shared" si="27"/>
        <v>1</v>
      </c>
      <c r="U39" s="39">
        <f t="shared" si="20"/>
        <v>5.3086000020276299E-3</v>
      </c>
      <c r="V39" s="22">
        <f t="shared" si="28"/>
        <v>1.6493055555555556E-2</v>
      </c>
      <c r="W39" s="20">
        <f t="shared" si="29"/>
        <v>3.2986111111111112E-2</v>
      </c>
      <c r="X39" s="20">
        <f t="shared" si="30"/>
        <v>6.9592447916666661E-2</v>
      </c>
      <c r="Y39" s="106">
        <f t="shared" si="21"/>
        <v>0.13918489583333332</v>
      </c>
      <c r="AB39" s="110">
        <f t="shared" si="31"/>
        <v>1</v>
      </c>
      <c r="AC39" s="130">
        <f>SUM($AB$33:AB39)*AB39</f>
        <v>7</v>
      </c>
      <c r="AD39" s="91"/>
      <c r="AE39" s="137">
        <f t="shared" si="32"/>
        <v>40847</v>
      </c>
    </row>
    <row r="40" spans="7:31">
      <c r="G40" s="144" t="s">
        <v>56</v>
      </c>
      <c r="H40" s="145">
        <v>40835</v>
      </c>
      <c r="I40" s="146">
        <v>5</v>
      </c>
      <c r="J40" s="147">
        <v>1.8749999999999999E-2</v>
      </c>
      <c r="K40" s="21">
        <f t="shared" ref="K40:K103" si="35">IF(ISERROR(J40/I40),0,J40/I40)</f>
        <v>3.7499999999999999E-3</v>
      </c>
      <c r="L40" s="45">
        <f t="shared" ref="L40:L103" si="36">IF(ISERROR(I40/(J40*24)),0,I40/(J40*24))</f>
        <v>11.111111111111112</v>
      </c>
      <c r="M40" s="153">
        <v>5</v>
      </c>
      <c r="N40" s="147">
        <v>1.8576388888888889E-2</v>
      </c>
      <c r="O40" s="22">
        <f t="shared" si="22"/>
        <v>3.7152777777777778E-3</v>
      </c>
      <c r="P40" s="26">
        <f t="shared" si="23"/>
        <v>11.214953271028039</v>
      </c>
      <c r="Q40" s="31">
        <f t="shared" si="24"/>
        <v>1</v>
      </c>
      <c r="R40" s="24">
        <f t="shared" si="25"/>
        <v>1</v>
      </c>
      <c r="S40" s="24">
        <f t="shared" si="26"/>
        <v>1</v>
      </c>
      <c r="T40" s="32">
        <f t="shared" si="27"/>
        <v>1</v>
      </c>
      <c r="U40" s="39">
        <f t="shared" si="20"/>
        <v>5.979160002283752E-3</v>
      </c>
      <c r="V40" s="22">
        <f t="shared" si="28"/>
        <v>1.8576388888888889E-2</v>
      </c>
      <c r="W40" s="20">
        <f t="shared" si="29"/>
        <v>3.7152777777777778E-2</v>
      </c>
      <c r="X40" s="20">
        <f t="shared" si="30"/>
        <v>7.8383072916666671E-2</v>
      </c>
      <c r="Y40" s="106">
        <f t="shared" si="21"/>
        <v>0.15676614583333334</v>
      </c>
      <c r="AB40" s="110">
        <f t="shared" si="31"/>
        <v>1</v>
      </c>
      <c r="AC40" s="130">
        <f>SUM($AB$33:AB40)*AB40</f>
        <v>8</v>
      </c>
      <c r="AD40" s="91"/>
      <c r="AE40" s="137">
        <f t="shared" si="32"/>
        <v>40847</v>
      </c>
    </row>
    <row r="41" spans="7:31">
      <c r="G41" s="144" t="s">
        <v>56</v>
      </c>
      <c r="H41" s="145">
        <v>40838</v>
      </c>
      <c r="I41" s="146">
        <v>5</v>
      </c>
      <c r="J41" s="147">
        <v>1.7361111111111112E-2</v>
      </c>
      <c r="K41" s="21">
        <f t="shared" si="35"/>
        <v>3.4722222222222225E-3</v>
      </c>
      <c r="L41" s="45">
        <f t="shared" si="36"/>
        <v>12</v>
      </c>
      <c r="M41" s="153">
        <v>5</v>
      </c>
      <c r="N41" s="147">
        <v>1.7361111111111112E-2</v>
      </c>
      <c r="O41" s="22">
        <f t="shared" si="22"/>
        <v>3.4722222222222225E-3</v>
      </c>
      <c r="P41" s="26">
        <f t="shared" si="23"/>
        <v>12</v>
      </c>
      <c r="Q41" s="31">
        <f t="shared" si="24"/>
        <v>1</v>
      </c>
      <c r="R41" s="24">
        <f t="shared" si="25"/>
        <v>1</v>
      </c>
      <c r="S41" s="24">
        <f t="shared" si="26"/>
        <v>1</v>
      </c>
      <c r="T41" s="32">
        <f t="shared" si="27"/>
        <v>1</v>
      </c>
      <c r="U41" s="39">
        <f t="shared" si="20"/>
        <v>5.5880000021343483E-3</v>
      </c>
      <c r="V41" s="22">
        <f t="shared" si="28"/>
        <v>1.7361111111111112E-2</v>
      </c>
      <c r="W41" s="20">
        <f t="shared" si="29"/>
        <v>3.4722222222222224E-2</v>
      </c>
      <c r="X41" s="20">
        <f t="shared" si="30"/>
        <v>7.3255208333333335E-2</v>
      </c>
      <c r="Y41" s="106">
        <f t="shared" si="21"/>
        <v>0.14651041666666667</v>
      </c>
      <c r="AB41" s="110">
        <f t="shared" si="31"/>
        <v>1</v>
      </c>
      <c r="AC41" s="130">
        <f>SUM($AB$33:AB41)*AB41</f>
        <v>9</v>
      </c>
      <c r="AD41" s="91"/>
      <c r="AE41" s="137">
        <f t="shared" si="32"/>
        <v>40847</v>
      </c>
    </row>
    <row r="42" spans="7:31">
      <c r="G42" s="144" t="s">
        <v>56</v>
      </c>
      <c r="H42" s="145">
        <v>40841</v>
      </c>
      <c r="I42" s="146">
        <v>6</v>
      </c>
      <c r="J42" s="147">
        <v>2.0833333333333332E-2</v>
      </c>
      <c r="K42" s="21">
        <f t="shared" si="35"/>
        <v>3.472222222222222E-3</v>
      </c>
      <c r="L42" s="45">
        <f t="shared" si="36"/>
        <v>12</v>
      </c>
      <c r="M42" s="153">
        <v>5</v>
      </c>
      <c r="N42" s="147">
        <v>2.1527777777777781E-2</v>
      </c>
      <c r="O42" s="22">
        <f t="shared" si="22"/>
        <v>4.3055555555555564E-3</v>
      </c>
      <c r="P42" s="26">
        <f t="shared" si="23"/>
        <v>9.6774193548387082</v>
      </c>
      <c r="Q42" s="31">
        <f t="shared" si="24"/>
        <v>-1</v>
      </c>
      <c r="R42" s="24">
        <f t="shared" si="25"/>
        <v>-1</v>
      </c>
      <c r="S42" s="24">
        <f t="shared" si="26"/>
        <v>-1</v>
      </c>
      <c r="T42" s="32">
        <f t="shared" si="27"/>
        <v>-1</v>
      </c>
      <c r="U42" s="39">
        <f t="shared" si="20"/>
        <v>6.9291200026465926E-3</v>
      </c>
      <c r="V42" s="22">
        <f t="shared" si="28"/>
        <v>2.1527777777777781E-2</v>
      </c>
      <c r="W42" s="20">
        <f t="shared" si="29"/>
        <v>4.3055555555555562E-2</v>
      </c>
      <c r="X42" s="20">
        <f t="shared" si="30"/>
        <v>9.0836458333333356E-2</v>
      </c>
      <c r="Y42" s="106">
        <f t="shared" si="21"/>
        <v>0.18167291666666671</v>
      </c>
      <c r="AB42" s="110">
        <f t="shared" si="31"/>
        <v>1</v>
      </c>
      <c r="AC42" s="130">
        <f>SUM($AB$33:AB42)*AB42</f>
        <v>10</v>
      </c>
      <c r="AD42" s="91"/>
      <c r="AE42" s="137">
        <f t="shared" si="32"/>
        <v>40847</v>
      </c>
    </row>
    <row r="43" spans="7:31">
      <c r="G43" s="144" t="s">
        <v>56</v>
      </c>
      <c r="H43" s="145">
        <v>40844</v>
      </c>
      <c r="I43" s="146">
        <v>7</v>
      </c>
      <c r="J43" s="147">
        <v>2.7777777777777776E-2</v>
      </c>
      <c r="K43" s="21">
        <f t="shared" si="35"/>
        <v>3.968253968253968E-3</v>
      </c>
      <c r="L43" s="45">
        <f t="shared" si="36"/>
        <v>10.5</v>
      </c>
      <c r="M43" s="153">
        <v>6.5</v>
      </c>
      <c r="N43" s="147">
        <v>2.8472222222222222E-2</v>
      </c>
      <c r="O43" s="22">
        <f t="shared" si="22"/>
        <v>4.3803418803418804E-3</v>
      </c>
      <c r="P43" s="26">
        <f t="shared" si="23"/>
        <v>9.5121951219512191</v>
      </c>
      <c r="Q43" s="31">
        <f t="shared" si="24"/>
        <v>-1</v>
      </c>
      <c r="R43" s="24">
        <f t="shared" si="25"/>
        <v>-1</v>
      </c>
      <c r="S43" s="24">
        <f t="shared" si="26"/>
        <v>-1</v>
      </c>
      <c r="T43" s="32">
        <f t="shared" si="27"/>
        <v>-1</v>
      </c>
      <c r="U43" s="39">
        <f t="shared" si="20"/>
        <v>7.0494769257694852E-3</v>
      </c>
      <c r="V43" s="22">
        <f t="shared" si="28"/>
        <v>2.19017094017094E-2</v>
      </c>
      <c r="W43" s="20">
        <f t="shared" si="29"/>
        <v>4.38034188034188E-2</v>
      </c>
      <c r="X43" s="20">
        <f t="shared" si="30"/>
        <v>9.2414262820512821E-2</v>
      </c>
      <c r="Y43" s="106">
        <f t="shared" si="21"/>
        <v>0.18482852564102564</v>
      </c>
      <c r="AB43" s="110">
        <f t="shared" si="31"/>
        <v>1</v>
      </c>
      <c r="AC43" s="130">
        <f>SUM($AB$33:AB43)*AB43</f>
        <v>11</v>
      </c>
      <c r="AD43" s="91"/>
      <c r="AE43" s="137">
        <f t="shared" si="32"/>
        <v>40847</v>
      </c>
    </row>
    <row r="44" spans="7:31">
      <c r="G44" s="144" t="s">
        <v>56</v>
      </c>
      <c r="H44" s="145">
        <v>40847</v>
      </c>
      <c r="I44" s="146">
        <v>7</v>
      </c>
      <c r="J44" s="147">
        <v>2.4305555555555556E-2</v>
      </c>
      <c r="K44" s="21">
        <f t="shared" si="35"/>
        <v>3.4722222222222225E-3</v>
      </c>
      <c r="L44" s="45">
        <f t="shared" si="36"/>
        <v>12</v>
      </c>
      <c r="M44" s="153">
        <v>7</v>
      </c>
      <c r="N44" s="147">
        <v>2.4999999999999998E-2</v>
      </c>
      <c r="O44" s="22">
        <f t="shared" ref="O44:O70" si="37">IF(ISERROR(N44/M44),0,N44/M44)</f>
        <v>3.5714285714285713E-3</v>
      </c>
      <c r="P44" s="26">
        <f t="shared" ref="P44:P70" si="38">IF(ISERROR(M44/(N44*24)),0,M44/(N44*24))</f>
        <v>11.666666666666668</v>
      </c>
      <c r="Q44" s="31">
        <f t="shared" ref="Q44:Q70" si="39">IF(ISBLANK(I44),0,IF(M44&gt;=I44,1,-1))</f>
        <v>1</v>
      </c>
      <c r="R44" s="24">
        <f t="shared" ref="R44:R70" si="40">IF(ISBLANK(J44),0,IF(N44&lt;=J44,1,-1))</f>
        <v>-1</v>
      </c>
      <c r="S44" s="24">
        <f t="shared" si="26"/>
        <v>-1</v>
      </c>
      <c r="T44" s="32">
        <f t="shared" si="27"/>
        <v>-1</v>
      </c>
      <c r="U44" s="39">
        <f t="shared" si="20"/>
        <v>5.7476571450524715E-3</v>
      </c>
      <c r="V44" s="22">
        <f t="shared" si="28"/>
        <v>1.7857142857142856E-2</v>
      </c>
      <c r="W44" s="20">
        <f t="shared" ref="W44:W70" si="41">IF(ISERROR(10*O44),0,10*O44)</f>
        <v>3.5714285714285712E-2</v>
      </c>
      <c r="X44" s="20">
        <f t="shared" si="30"/>
        <v>7.5348214285714282E-2</v>
      </c>
      <c r="Y44" s="106">
        <f t="shared" si="21"/>
        <v>0.15069642857142856</v>
      </c>
      <c r="AB44" s="110">
        <f t="shared" si="31"/>
        <v>1</v>
      </c>
      <c r="AC44" s="130">
        <f>SUM($AB$33:AB44)*AB44</f>
        <v>12</v>
      </c>
      <c r="AD44" s="91"/>
      <c r="AE44" s="137">
        <f t="shared" si="32"/>
        <v>40847</v>
      </c>
    </row>
    <row r="45" spans="7:31">
      <c r="G45" s="144" t="s">
        <v>56</v>
      </c>
      <c r="H45" s="145">
        <v>40850</v>
      </c>
      <c r="I45" s="146">
        <v>8</v>
      </c>
      <c r="J45" s="147">
        <v>2.7777777777777776E-2</v>
      </c>
      <c r="K45" s="21">
        <f t="shared" si="35"/>
        <v>3.472222222222222E-3</v>
      </c>
      <c r="L45" s="45">
        <f t="shared" si="36"/>
        <v>12</v>
      </c>
      <c r="M45" s="153">
        <v>8</v>
      </c>
      <c r="N45" s="147">
        <v>2.8043981481481479E-2</v>
      </c>
      <c r="O45" s="22">
        <f t="shared" si="37"/>
        <v>3.5054976851851848E-3</v>
      </c>
      <c r="P45" s="26">
        <f t="shared" si="38"/>
        <v>11.886091621956254</v>
      </c>
      <c r="Q45" s="31">
        <f t="shared" si="39"/>
        <v>1</v>
      </c>
      <c r="R45" s="24">
        <f t="shared" si="40"/>
        <v>-1</v>
      </c>
      <c r="S45" s="24">
        <f t="shared" si="26"/>
        <v>-1</v>
      </c>
      <c r="T45" s="32">
        <f t="shared" si="27"/>
        <v>-1</v>
      </c>
      <c r="U45" s="39">
        <f t="shared" si="20"/>
        <v>5.6415516688214677E-3</v>
      </c>
      <c r="V45" s="22">
        <f t="shared" si="28"/>
        <v>1.7527488425925924E-2</v>
      </c>
      <c r="W45" s="20">
        <f t="shared" si="41"/>
        <v>3.5054976851851848E-2</v>
      </c>
      <c r="X45" s="20">
        <f t="shared" si="30"/>
        <v>7.3957237413194432E-2</v>
      </c>
      <c r="Y45" s="106">
        <f t="shared" si="21"/>
        <v>0.14791447482638886</v>
      </c>
      <c r="AB45" s="110">
        <f t="shared" si="31"/>
        <v>1</v>
      </c>
      <c r="AC45" s="130">
        <f>SUM($AB$33:AB45)*AB45</f>
        <v>13</v>
      </c>
      <c r="AD45" s="91"/>
      <c r="AE45" s="137">
        <f t="shared" si="32"/>
        <v>40877</v>
      </c>
    </row>
    <row r="46" spans="7:31">
      <c r="G46" s="144" t="s">
        <v>56</v>
      </c>
      <c r="H46" s="145">
        <v>40853</v>
      </c>
      <c r="I46" s="146">
        <v>8</v>
      </c>
      <c r="J46" s="147">
        <v>2.6041666666666668E-2</v>
      </c>
      <c r="K46" s="21">
        <f t="shared" si="35"/>
        <v>3.2552083333333335E-3</v>
      </c>
      <c r="L46" s="45">
        <f t="shared" si="36"/>
        <v>12.8</v>
      </c>
      <c r="M46" s="153">
        <v>9</v>
      </c>
      <c r="N46" s="147">
        <v>2.5694444444444447E-2</v>
      </c>
      <c r="O46" s="22">
        <f t="shared" si="37"/>
        <v>2.8549382716049386E-3</v>
      </c>
      <c r="P46" s="26">
        <f t="shared" si="38"/>
        <v>14.594594594594595</v>
      </c>
      <c r="Q46" s="31">
        <f t="shared" si="39"/>
        <v>1</v>
      </c>
      <c r="R46" s="24">
        <f t="shared" si="40"/>
        <v>1</v>
      </c>
      <c r="S46" s="24">
        <f t="shared" si="26"/>
        <v>1</v>
      </c>
      <c r="T46" s="32">
        <f t="shared" si="27"/>
        <v>1</v>
      </c>
      <c r="U46" s="39">
        <f t="shared" si="20"/>
        <v>4.5945777795326865E-3</v>
      </c>
      <c r="V46" s="22">
        <f t="shared" si="28"/>
        <v>1.4274691358024692E-2</v>
      </c>
      <c r="W46" s="20">
        <f t="shared" si="41"/>
        <v>2.8549382716049385E-2</v>
      </c>
      <c r="X46" s="20">
        <f t="shared" si="30"/>
        <v>6.0232060185185191E-2</v>
      </c>
      <c r="Y46" s="106">
        <f t="shared" si="21"/>
        <v>0.12046412037037038</v>
      </c>
      <c r="AB46" s="110">
        <f t="shared" si="31"/>
        <v>1</v>
      </c>
      <c r="AC46" s="130">
        <f>SUM($AB$33:AB46)*AB46</f>
        <v>14</v>
      </c>
      <c r="AD46" s="91"/>
      <c r="AE46" s="137">
        <f t="shared" si="32"/>
        <v>40877</v>
      </c>
    </row>
    <row r="47" spans="7:31">
      <c r="G47" s="144" t="s">
        <v>56</v>
      </c>
      <c r="H47" s="145">
        <v>40856</v>
      </c>
      <c r="I47" s="146">
        <v>9</v>
      </c>
      <c r="J47" s="147">
        <v>3.0555555555555555E-2</v>
      </c>
      <c r="K47" s="21">
        <f t="shared" si="35"/>
        <v>3.3950617283950617E-3</v>
      </c>
      <c r="L47" s="45">
        <f t="shared" si="36"/>
        <v>12.272727272727273</v>
      </c>
      <c r="M47" s="153">
        <v>9</v>
      </c>
      <c r="N47" s="147">
        <v>3.125E-2</v>
      </c>
      <c r="O47" s="22">
        <f t="shared" si="37"/>
        <v>3.472222222222222E-3</v>
      </c>
      <c r="P47" s="26">
        <f t="shared" si="38"/>
        <v>12</v>
      </c>
      <c r="Q47" s="31">
        <f t="shared" si="39"/>
        <v>1</v>
      </c>
      <c r="R47" s="24">
        <f t="shared" si="40"/>
        <v>-1</v>
      </c>
      <c r="S47" s="24">
        <f t="shared" si="26"/>
        <v>-1</v>
      </c>
      <c r="T47" s="32">
        <f t="shared" si="27"/>
        <v>-1</v>
      </c>
      <c r="U47" s="39">
        <f t="shared" si="20"/>
        <v>5.5880000021343483E-3</v>
      </c>
      <c r="V47" s="22">
        <f t="shared" si="28"/>
        <v>1.7361111111111112E-2</v>
      </c>
      <c r="W47" s="20">
        <f t="shared" si="41"/>
        <v>3.4722222222222224E-2</v>
      </c>
      <c r="X47" s="20">
        <f t="shared" si="30"/>
        <v>7.3255208333333335E-2</v>
      </c>
      <c r="Y47" s="106">
        <f t="shared" si="21"/>
        <v>0.14651041666666667</v>
      </c>
      <c r="AB47" s="110">
        <f t="shared" si="31"/>
        <v>1</v>
      </c>
      <c r="AC47" s="130">
        <f>SUM($AB$33:AB47)*AB47</f>
        <v>15</v>
      </c>
      <c r="AD47" s="91"/>
      <c r="AE47" s="137">
        <f t="shared" si="32"/>
        <v>40877</v>
      </c>
    </row>
    <row r="48" spans="7:31">
      <c r="G48" s="144" t="s">
        <v>57</v>
      </c>
      <c r="H48" s="145">
        <v>40859</v>
      </c>
      <c r="I48" s="146">
        <v>10</v>
      </c>
      <c r="J48" s="147">
        <v>3.4722222222222224E-2</v>
      </c>
      <c r="K48" s="21">
        <f t="shared" si="35"/>
        <v>3.4722222222222225E-3</v>
      </c>
      <c r="L48" s="45">
        <f t="shared" si="36"/>
        <v>12</v>
      </c>
      <c r="M48" s="153">
        <v>10</v>
      </c>
      <c r="N48" s="147">
        <v>3.4166666666666672E-2</v>
      </c>
      <c r="O48" s="22">
        <f t="shared" si="37"/>
        <v>3.4166666666666672E-3</v>
      </c>
      <c r="P48" s="26">
        <f t="shared" si="38"/>
        <v>12.195121951219511</v>
      </c>
      <c r="Q48" s="31">
        <f t="shared" si="39"/>
        <v>1</v>
      </c>
      <c r="R48" s="24">
        <f t="shared" si="40"/>
        <v>1</v>
      </c>
      <c r="S48" s="24">
        <f t="shared" si="26"/>
        <v>1</v>
      </c>
      <c r="T48" s="32">
        <f t="shared" si="27"/>
        <v>1</v>
      </c>
      <c r="U48" s="39">
        <f t="shared" si="20"/>
        <v>5.4985920021001994E-3</v>
      </c>
      <c r="V48" s="22">
        <f t="shared" si="28"/>
        <v>1.7083333333333336E-2</v>
      </c>
      <c r="W48" s="20">
        <f t="shared" si="41"/>
        <v>3.4166666666666672E-2</v>
      </c>
      <c r="X48" s="20">
        <f t="shared" si="30"/>
        <v>7.2083125000000012E-2</v>
      </c>
      <c r="Y48" s="106">
        <f t="shared" si="21"/>
        <v>0.14416625000000002</v>
      </c>
      <c r="AB48" s="110">
        <f t="shared" si="31"/>
        <v>1</v>
      </c>
      <c r="AC48" s="130">
        <f>SUM($AB$33:AB48)*AB48</f>
        <v>16</v>
      </c>
      <c r="AD48" s="91"/>
      <c r="AE48" s="137">
        <f t="shared" si="32"/>
        <v>40877</v>
      </c>
    </row>
    <row r="49" spans="7:31">
      <c r="G49" s="144" t="s">
        <v>56</v>
      </c>
      <c r="H49" s="145">
        <f>H48+3</f>
        <v>40862</v>
      </c>
      <c r="I49" s="146">
        <v>10</v>
      </c>
      <c r="J49" s="147">
        <v>3.4722222222222224E-2</v>
      </c>
      <c r="K49" s="21">
        <f t="shared" si="35"/>
        <v>3.4722222222222225E-3</v>
      </c>
      <c r="L49" s="45">
        <f t="shared" si="36"/>
        <v>12</v>
      </c>
      <c r="M49" s="153">
        <v>10</v>
      </c>
      <c r="N49" s="147">
        <v>3.6111111111111115E-2</v>
      </c>
      <c r="O49" s="22">
        <f t="shared" si="37"/>
        <v>3.6111111111111114E-3</v>
      </c>
      <c r="P49" s="26">
        <f t="shared" si="38"/>
        <v>11.538461538461538</v>
      </c>
      <c r="Q49" s="31">
        <f t="shared" si="39"/>
        <v>1</v>
      </c>
      <c r="R49" s="24">
        <f t="shared" si="40"/>
        <v>-1</v>
      </c>
      <c r="S49" s="24">
        <f t="shared" si="26"/>
        <v>-1</v>
      </c>
      <c r="T49" s="32">
        <f t="shared" si="27"/>
        <v>-1</v>
      </c>
      <c r="U49" s="39">
        <f t="shared" si="20"/>
        <v>5.8115200022197224E-3</v>
      </c>
      <c r="V49" s="22">
        <f t="shared" si="28"/>
        <v>1.8055555555555557E-2</v>
      </c>
      <c r="W49" s="20">
        <f t="shared" si="41"/>
        <v>3.6111111111111115E-2</v>
      </c>
      <c r="X49" s="20">
        <f t="shared" si="30"/>
        <v>7.6185416666666672E-2</v>
      </c>
      <c r="Y49" s="106">
        <f t="shared" si="21"/>
        <v>0.15237083333333334</v>
      </c>
      <c r="AB49" s="110">
        <f t="shared" si="31"/>
        <v>1</v>
      </c>
      <c r="AC49" s="130">
        <f>SUM($AB$33:AB49)*AB49</f>
        <v>17</v>
      </c>
      <c r="AD49" s="91"/>
      <c r="AE49" s="137">
        <f t="shared" si="32"/>
        <v>40877</v>
      </c>
    </row>
    <row r="50" spans="7:31">
      <c r="G50" s="144" t="s">
        <v>56</v>
      </c>
      <c r="H50" s="145">
        <f t="shared" ref="H50:H52" si="42">H49+3</f>
        <v>40865</v>
      </c>
      <c r="I50" s="146">
        <v>8</v>
      </c>
      <c r="J50" s="147">
        <v>2.6388888888888889E-2</v>
      </c>
      <c r="K50" s="21">
        <f t="shared" si="35"/>
        <v>3.2986111111111111E-3</v>
      </c>
      <c r="L50" s="45">
        <f t="shared" si="36"/>
        <v>12.631578947368421</v>
      </c>
      <c r="M50" s="153">
        <v>8</v>
      </c>
      <c r="N50" s="147">
        <v>2.7083333333333334E-2</v>
      </c>
      <c r="O50" s="22">
        <f t="shared" si="37"/>
        <v>3.3854166666666668E-3</v>
      </c>
      <c r="P50" s="26">
        <f t="shared" si="38"/>
        <v>12.307692307692307</v>
      </c>
      <c r="Q50" s="31">
        <f t="shared" si="39"/>
        <v>1</v>
      </c>
      <c r="R50" s="24">
        <f t="shared" si="40"/>
        <v>-1</v>
      </c>
      <c r="S50" s="24">
        <f t="shared" si="26"/>
        <v>-1</v>
      </c>
      <c r="T50" s="32">
        <f t="shared" si="27"/>
        <v>-1</v>
      </c>
      <c r="U50" s="39">
        <f t="shared" si="20"/>
        <v>5.4483000020809896E-3</v>
      </c>
      <c r="V50" s="22">
        <f t="shared" si="28"/>
        <v>1.6927083333333336E-2</v>
      </c>
      <c r="W50" s="20">
        <f t="shared" si="41"/>
        <v>3.3854166666666671E-2</v>
      </c>
      <c r="X50" s="20">
        <f t="shared" si="30"/>
        <v>7.1423828125000005E-2</v>
      </c>
      <c r="Y50" s="106">
        <f t="shared" si="21"/>
        <v>0.14284765625000001</v>
      </c>
      <c r="AB50" s="110">
        <f t="shared" si="31"/>
        <v>1</v>
      </c>
      <c r="AC50" s="130">
        <f>SUM($AB$33:AB50)*AB50</f>
        <v>18</v>
      </c>
      <c r="AD50" s="91"/>
      <c r="AE50" s="137">
        <f t="shared" si="32"/>
        <v>40877</v>
      </c>
    </row>
    <row r="51" spans="7:31">
      <c r="G51" s="144" t="s">
        <v>56</v>
      </c>
      <c r="H51" s="145">
        <f t="shared" si="42"/>
        <v>40868</v>
      </c>
      <c r="I51" s="146">
        <v>8</v>
      </c>
      <c r="J51" s="147">
        <v>2.6388888888888889E-2</v>
      </c>
      <c r="K51" s="21">
        <f t="shared" si="35"/>
        <v>3.2986111111111111E-3</v>
      </c>
      <c r="L51" s="45">
        <f t="shared" si="36"/>
        <v>12.631578947368421</v>
      </c>
      <c r="M51" s="153">
        <v>8</v>
      </c>
      <c r="N51" s="147">
        <v>2.4999999999999998E-2</v>
      </c>
      <c r="O51" s="22">
        <f t="shared" si="37"/>
        <v>3.1249999999999997E-3</v>
      </c>
      <c r="P51" s="26">
        <f t="shared" si="38"/>
        <v>13.333333333333334</v>
      </c>
      <c r="Q51" s="31">
        <f t="shared" si="39"/>
        <v>1</v>
      </c>
      <c r="R51" s="24">
        <f t="shared" si="40"/>
        <v>1</v>
      </c>
      <c r="S51" s="24">
        <f t="shared" si="26"/>
        <v>1</v>
      </c>
      <c r="T51" s="32">
        <f t="shared" si="27"/>
        <v>1</v>
      </c>
      <c r="U51" s="39">
        <f t="shared" si="20"/>
        <v>5.0292000019209124E-3</v>
      </c>
      <c r="V51" s="22">
        <f t="shared" si="28"/>
        <v>1.5624999999999998E-2</v>
      </c>
      <c r="W51" s="20">
        <f t="shared" si="41"/>
        <v>3.1249999999999997E-2</v>
      </c>
      <c r="X51" s="20">
        <f t="shared" si="30"/>
        <v>6.59296875E-2</v>
      </c>
      <c r="Y51" s="106">
        <f t="shared" si="21"/>
        <v>0.131859375</v>
      </c>
      <c r="AB51" s="110">
        <f t="shared" si="31"/>
        <v>1</v>
      </c>
      <c r="AC51" s="130">
        <f>SUM($AB$33:AB51)*AB51</f>
        <v>19</v>
      </c>
      <c r="AD51" s="91"/>
      <c r="AE51" s="137">
        <f t="shared" si="32"/>
        <v>40877</v>
      </c>
    </row>
    <row r="52" spans="7:31">
      <c r="G52" s="144" t="s">
        <v>56</v>
      </c>
      <c r="H52" s="145">
        <f t="shared" si="42"/>
        <v>40871</v>
      </c>
      <c r="I52" s="146">
        <v>12</v>
      </c>
      <c r="J52" s="147">
        <v>4.1666666666666664E-2</v>
      </c>
      <c r="K52" s="21">
        <f t="shared" si="35"/>
        <v>3.472222222222222E-3</v>
      </c>
      <c r="L52" s="45">
        <f t="shared" si="36"/>
        <v>12</v>
      </c>
      <c r="M52" s="153">
        <v>11.5</v>
      </c>
      <c r="N52" s="147">
        <v>4.1666666666666664E-2</v>
      </c>
      <c r="O52" s="22">
        <f t="shared" si="37"/>
        <v>3.6231884057971011E-3</v>
      </c>
      <c r="P52" s="26">
        <f t="shared" si="38"/>
        <v>11.5</v>
      </c>
      <c r="Q52" s="31">
        <f t="shared" si="39"/>
        <v>-1</v>
      </c>
      <c r="R52" s="24">
        <f t="shared" si="40"/>
        <v>1</v>
      </c>
      <c r="S52" s="24">
        <f t="shared" si="26"/>
        <v>-1</v>
      </c>
      <c r="T52" s="32">
        <f t="shared" si="27"/>
        <v>-1</v>
      </c>
      <c r="U52" s="39">
        <f t="shared" si="20"/>
        <v>5.8309565239662749E-3</v>
      </c>
      <c r="V52" s="22">
        <f t="shared" si="28"/>
        <v>1.8115942028985504E-2</v>
      </c>
      <c r="W52" s="20">
        <f t="shared" si="41"/>
        <v>3.6231884057971009E-2</v>
      </c>
      <c r="X52" s="20">
        <f t="shared" si="30"/>
        <v>7.6440217391304341E-2</v>
      </c>
      <c r="Y52" s="106">
        <f t="shared" si="21"/>
        <v>0.15288043478260868</v>
      </c>
      <c r="AB52" s="110">
        <f t="shared" si="31"/>
        <v>1</v>
      </c>
      <c r="AC52" s="130">
        <f>SUM($AB$33:AB52)*AB52</f>
        <v>20</v>
      </c>
      <c r="AD52" s="91"/>
      <c r="AE52" s="137">
        <f t="shared" si="32"/>
        <v>40877</v>
      </c>
    </row>
    <row r="53" spans="7:31">
      <c r="G53" s="144"/>
      <c r="H53" s="145"/>
      <c r="I53" s="146"/>
      <c r="J53" s="147"/>
      <c r="K53" s="21">
        <f t="shared" si="35"/>
        <v>0</v>
      </c>
      <c r="L53" s="45">
        <f t="shared" si="36"/>
        <v>0</v>
      </c>
      <c r="M53" s="153"/>
      <c r="N53" s="147"/>
      <c r="O53" s="22">
        <f t="shared" si="37"/>
        <v>0</v>
      </c>
      <c r="P53" s="26">
        <f t="shared" si="38"/>
        <v>0</v>
      </c>
      <c r="Q53" s="31">
        <f t="shared" si="39"/>
        <v>0</v>
      </c>
      <c r="R53" s="24">
        <f t="shared" si="40"/>
        <v>0</v>
      </c>
      <c r="S53" s="24">
        <f t="shared" si="26"/>
        <v>0</v>
      </c>
      <c r="T53" s="32">
        <f t="shared" si="27"/>
        <v>0</v>
      </c>
      <c r="U53" s="39">
        <f t="shared" si="20"/>
        <v>0</v>
      </c>
      <c r="V53" s="22">
        <f t="shared" si="28"/>
        <v>0</v>
      </c>
      <c r="W53" s="20">
        <f t="shared" si="41"/>
        <v>0</v>
      </c>
      <c r="X53" s="20">
        <f t="shared" si="30"/>
        <v>0</v>
      </c>
      <c r="Y53" s="106">
        <f t="shared" si="21"/>
        <v>0</v>
      </c>
      <c r="AB53" s="110">
        <f t="shared" si="31"/>
        <v>0</v>
      </c>
      <c r="AC53" s="130">
        <f>SUM($AB$33:AB53)*AB53</f>
        <v>0</v>
      </c>
      <c r="AD53" s="91"/>
      <c r="AE53" s="137">
        <f t="shared" si="32"/>
        <v>31</v>
      </c>
    </row>
    <row r="54" spans="7:31">
      <c r="G54" s="144"/>
      <c r="H54" s="145"/>
      <c r="I54" s="146"/>
      <c r="J54" s="147"/>
      <c r="K54" s="21">
        <f t="shared" si="35"/>
        <v>0</v>
      </c>
      <c r="L54" s="45">
        <f t="shared" si="36"/>
        <v>0</v>
      </c>
      <c r="M54" s="153"/>
      <c r="N54" s="147"/>
      <c r="O54" s="22">
        <f t="shared" si="37"/>
        <v>0</v>
      </c>
      <c r="P54" s="26">
        <f t="shared" si="38"/>
        <v>0</v>
      </c>
      <c r="Q54" s="31">
        <f t="shared" si="39"/>
        <v>0</v>
      </c>
      <c r="R54" s="24">
        <f t="shared" si="40"/>
        <v>0</v>
      </c>
      <c r="S54" s="24">
        <f t="shared" si="26"/>
        <v>0</v>
      </c>
      <c r="T54" s="32">
        <f t="shared" si="27"/>
        <v>0</v>
      </c>
      <c r="U54" s="39">
        <f t="shared" si="20"/>
        <v>0</v>
      </c>
      <c r="V54" s="22">
        <f t="shared" si="28"/>
        <v>0</v>
      </c>
      <c r="W54" s="20">
        <f t="shared" si="41"/>
        <v>0</v>
      </c>
      <c r="X54" s="20">
        <f t="shared" si="30"/>
        <v>0</v>
      </c>
      <c r="Y54" s="106">
        <f t="shared" si="21"/>
        <v>0</v>
      </c>
      <c r="AB54" s="110">
        <f t="shared" si="31"/>
        <v>0</v>
      </c>
      <c r="AC54" s="130">
        <f>SUM($AB$33:AB54)*AB54</f>
        <v>0</v>
      </c>
      <c r="AD54" s="91"/>
      <c r="AE54" s="137">
        <f t="shared" si="32"/>
        <v>31</v>
      </c>
    </row>
    <row r="55" spans="7:31">
      <c r="G55" s="144"/>
      <c r="H55" s="145"/>
      <c r="I55" s="146"/>
      <c r="J55" s="147"/>
      <c r="K55" s="21">
        <f t="shared" si="35"/>
        <v>0</v>
      </c>
      <c r="L55" s="45">
        <f t="shared" si="36"/>
        <v>0</v>
      </c>
      <c r="M55" s="153"/>
      <c r="N55" s="147"/>
      <c r="O55" s="22">
        <f t="shared" si="37"/>
        <v>0</v>
      </c>
      <c r="P55" s="26">
        <f t="shared" si="38"/>
        <v>0</v>
      </c>
      <c r="Q55" s="31">
        <f t="shared" si="39"/>
        <v>0</v>
      </c>
      <c r="R55" s="24">
        <f t="shared" si="40"/>
        <v>0</v>
      </c>
      <c r="S55" s="24">
        <f t="shared" si="26"/>
        <v>0</v>
      </c>
      <c r="T55" s="32">
        <f t="shared" si="27"/>
        <v>0</v>
      </c>
      <c r="U55" s="39">
        <f t="shared" si="20"/>
        <v>0</v>
      </c>
      <c r="V55" s="22">
        <f t="shared" si="28"/>
        <v>0</v>
      </c>
      <c r="W55" s="20">
        <f t="shared" si="41"/>
        <v>0</v>
      </c>
      <c r="X55" s="20">
        <f t="shared" si="30"/>
        <v>0</v>
      </c>
      <c r="Y55" s="106">
        <f t="shared" si="21"/>
        <v>0</v>
      </c>
      <c r="AB55" s="110">
        <f t="shared" si="31"/>
        <v>0</v>
      </c>
      <c r="AC55" s="130">
        <f>SUM($AB$33:AB55)*AB55</f>
        <v>0</v>
      </c>
      <c r="AD55" s="91"/>
      <c r="AE55" s="137">
        <f t="shared" si="32"/>
        <v>31</v>
      </c>
    </row>
    <row r="56" spans="7:31">
      <c r="G56" s="144"/>
      <c r="H56" s="145"/>
      <c r="I56" s="146"/>
      <c r="J56" s="147"/>
      <c r="K56" s="21">
        <f t="shared" si="35"/>
        <v>0</v>
      </c>
      <c r="L56" s="45">
        <f t="shared" si="36"/>
        <v>0</v>
      </c>
      <c r="M56" s="153"/>
      <c r="N56" s="147"/>
      <c r="O56" s="22">
        <f t="shared" si="37"/>
        <v>0</v>
      </c>
      <c r="P56" s="26">
        <f t="shared" si="38"/>
        <v>0</v>
      </c>
      <c r="Q56" s="31">
        <f t="shared" si="39"/>
        <v>0</v>
      </c>
      <c r="R56" s="24">
        <f t="shared" si="40"/>
        <v>0</v>
      </c>
      <c r="S56" s="24">
        <f t="shared" si="26"/>
        <v>0</v>
      </c>
      <c r="T56" s="32">
        <f t="shared" si="27"/>
        <v>0</v>
      </c>
      <c r="U56" s="39">
        <f t="shared" si="20"/>
        <v>0</v>
      </c>
      <c r="V56" s="22">
        <f t="shared" si="28"/>
        <v>0</v>
      </c>
      <c r="W56" s="20">
        <f t="shared" si="41"/>
        <v>0</v>
      </c>
      <c r="X56" s="20">
        <f t="shared" si="30"/>
        <v>0</v>
      </c>
      <c r="Y56" s="106">
        <f t="shared" si="21"/>
        <v>0</v>
      </c>
      <c r="AB56" s="110">
        <f t="shared" si="31"/>
        <v>0</v>
      </c>
      <c r="AC56" s="130">
        <f>SUM($AB$33:AB56)*AB56</f>
        <v>0</v>
      </c>
      <c r="AD56" s="91"/>
      <c r="AE56" s="137">
        <f t="shared" si="32"/>
        <v>31</v>
      </c>
    </row>
    <row r="57" spans="7:31">
      <c r="G57" s="144"/>
      <c r="H57" s="145"/>
      <c r="I57" s="146"/>
      <c r="J57" s="147"/>
      <c r="K57" s="21">
        <f t="shared" si="35"/>
        <v>0</v>
      </c>
      <c r="L57" s="45">
        <f t="shared" si="36"/>
        <v>0</v>
      </c>
      <c r="M57" s="153"/>
      <c r="N57" s="147"/>
      <c r="O57" s="22">
        <f t="shared" si="37"/>
        <v>0</v>
      </c>
      <c r="P57" s="26">
        <f t="shared" si="38"/>
        <v>0</v>
      </c>
      <c r="Q57" s="31">
        <f t="shared" si="39"/>
        <v>0</v>
      </c>
      <c r="R57" s="24">
        <f t="shared" si="40"/>
        <v>0</v>
      </c>
      <c r="S57" s="24">
        <f t="shared" si="26"/>
        <v>0</v>
      </c>
      <c r="T57" s="32">
        <f t="shared" si="27"/>
        <v>0</v>
      </c>
      <c r="U57" s="39">
        <f t="shared" si="20"/>
        <v>0</v>
      </c>
      <c r="V57" s="22">
        <f t="shared" si="28"/>
        <v>0</v>
      </c>
      <c r="W57" s="20">
        <f t="shared" si="41"/>
        <v>0</v>
      </c>
      <c r="X57" s="20">
        <f t="shared" si="30"/>
        <v>0</v>
      </c>
      <c r="Y57" s="106">
        <f t="shared" si="21"/>
        <v>0</v>
      </c>
      <c r="AB57" s="110">
        <f t="shared" si="31"/>
        <v>0</v>
      </c>
      <c r="AC57" s="130">
        <f>SUM($AB$33:AB57)*AB57</f>
        <v>0</v>
      </c>
      <c r="AD57" s="91"/>
      <c r="AE57" s="137">
        <f t="shared" si="32"/>
        <v>31</v>
      </c>
    </row>
    <row r="58" spans="7:31">
      <c r="G58" s="144"/>
      <c r="H58" s="145"/>
      <c r="I58" s="146"/>
      <c r="J58" s="147"/>
      <c r="K58" s="21">
        <f t="shared" si="35"/>
        <v>0</v>
      </c>
      <c r="L58" s="45">
        <f t="shared" si="36"/>
        <v>0</v>
      </c>
      <c r="M58" s="153"/>
      <c r="N58" s="147"/>
      <c r="O58" s="22">
        <f t="shared" si="37"/>
        <v>0</v>
      </c>
      <c r="P58" s="26">
        <f t="shared" si="38"/>
        <v>0</v>
      </c>
      <c r="Q58" s="31">
        <f t="shared" si="39"/>
        <v>0</v>
      </c>
      <c r="R58" s="24">
        <f t="shared" si="40"/>
        <v>0</v>
      </c>
      <c r="S58" s="24">
        <f t="shared" si="26"/>
        <v>0</v>
      </c>
      <c r="T58" s="32">
        <f t="shared" si="27"/>
        <v>0</v>
      </c>
      <c r="U58" s="39">
        <f t="shared" si="20"/>
        <v>0</v>
      </c>
      <c r="V58" s="22">
        <f t="shared" si="28"/>
        <v>0</v>
      </c>
      <c r="W58" s="20">
        <f t="shared" si="41"/>
        <v>0</v>
      </c>
      <c r="X58" s="20">
        <f t="shared" si="30"/>
        <v>0</v>
      </c>
      <c r="Y58" s="106">
        <f t="shared" si="21"/>
        <v>0</v>
      </c>
      <c r="AB58" s="110">
        <f t="shared" si="31"/>
        <v>0</v>
      </c>
      <c r="AC58" s="130">
        <f>SUM($AB$33:AB58)*AB58</f>
        <v>0</v>
      </c>
      <c r="AD58" s="91"/>
      <c r="AE58" s="137">
        <f t="shared" si="32"/>
        <v>31</v>
      </c>
    </row>
    <row r="59" spans="7:31">
      <c r="G59" s="144"/>
      <c r="H59" s="145"/>
      <c r="I59" s="146"/>
      <c r="J59" s="147"/>
      <c r="K59" s="21">
        <f t="shared" si="35"/>
        <v>0</v>
      </c>
      <c r="L59" s="45">
        <f t="shared" si="36"/>
        <v>0</v>
      </c>
      <c r="M59" s="153"/>
      <c r="N59" s="147"/>
      <c r="O59" s="22">
        <f t="shared" si="37"/>
        <v>0</v>
      </c>
      <c r="P59" s="26">
        <f t="shared" si="38"/>
        <v>0</v>
      </c>
      <c r="Q59" s="31">
        <f t="shared" si="39"/>
        <v>0</v>
      </c>
      <c r="R59" s="24">
        <f t="shared" si="40"/>
        <v>0</v>
      </c>
      <c r="S59" s="24">
        <f t="shared" si="26"/>
        <v>0</v>
      </c>
      <c r="T59" s="32">
        <f t="shared" si="27"/>
        <v>0</v>
      </c>
      <c r="U59" s="39">
        <f t="shared" si="20"/>
        <v>0</v>
      </c>
      <c r="V59" s="22">
        <f t="shared" si="28"/>
        <v>0</v>
      </c>
      <c r="W59" s="20">
        <f t="shared" si="41"/>
        <v>0</v>
      </c>
      <c r="X59" s="20">
        <f t="shared" si="30"/>
        <v>0</v>
      </c>
      <c r="Y59" s="106">
        <f t="shared" si="21"/>
        <v>0</v>
      </c>
      <c r="AB59" s="110">
        <f t="shared" si="31"/>
        <v>0</v>
      </c>
      <c r="AC59" s="130">
        <f>SUM($AB$33:AB59)*AB59</f>
        <v>0</v>
      </c>
      <c r="AD59" s="91"/>
      <c r="AE59" s="137">
        <f t="shared" si="32"/>
        <v>31</v>
      </c>
    </row>
    <row r="60" spans="7:31">
      <c r="G60" s="144"/>
      <c r="H60" s="145"/>
      <c r="I60" s="146"/>
      <c r="J60" s="147"/>
      <c r="K60" s="21">
        <f t="shared" si="35"/>
        <v>0</v>
      </c>
      <c r="L60" s="45">
        <f t="shared" si="36"/>
        <v>0</v>
      </c>
      <c r="M60" s="153"/>
      <c r="N60" s="147"/>
      <c r="O60" s="22">
        <f t="shared" si="37"/>
        <v>0</v>
      </c>
      <c r="P60" s="26">
        <f t="shared" si="38"/>
        <v>0</v>
      </c>
      <c r="Q60" s="31">
        <f t="shared" si="39"/>
        <v>0</v>
      </c>
      <c r="R60" s="24">
        <f t="shared" si="40"/>
        <v>0</v>
      </c>
      <c r="S60" s="24">
        <f t="shared" si="26"/>
        <v>0</v>
      </c>
      <c r="T60" s="32">
        <f t="shared" si="27"/>
        <v>0</v>
      </c>
      <c r="U60" s="39">
        <f t="shared" si="20"/>
        <v>0</v>
      </c>
      <c r="V60" s="22">
        <f t="shared" si="28"/>
        <v>0</v>
      </c>
      <c r="W60" s="20">
        <f t="shared" si="41"/>
        <v>0</v>
      </c>
      <c r="X60" s="20">
        <f t="shared" si="30"/>
        <v>0</v>
      </c>
      <c r="Y60" s="106">
        <f t="shared" si="21"/>
        <v>0</v>
      </c>
      <c r="AB60" s="110">
        <f t="shared" si="31"/>
        <v>0</v>
      </c>
      <c r="AC60" s="130">
        <f>SUM($AB$33:AB60)*AB60</f>
        <v>0</v>
      </c>
      <c r="AD60" s="91"/>
      <c r="AE60" s="137">
        <f t="shared" si="32"/>
        <v>31</v>
      </c>
    </row>
    <row r="61" spans="7:31">
      <c r="G61" s="144"/>
      <c r="H61" s="145"/>
      <c r="I61" s="146"/>
      <c r="J61" s="147"/>
      <c r="K61" s="21">
        <f t="shared" si="35"/>
        <v>0</v>
      </c>
      <c r="L61" s="45">
        <f t="shared" si="36"/>
        <v>0</v>
      </c>
      <c r="M61" s="153"/>
      <c r="N61" s="147"/>
      <c r="O61" s="22">
        <f t="shared" si="37"/>
        <v>0</v>
      </c>
      <c r="P61" s="26">
        <f t="shared" si="38"/>
        <v>0</v>
      </c>
      <c r="Q61" s="31">
        <f t="shared" si="39"/>
        <v>0</v>
      </c>
      <c r="R61" s="24">
        <f t="shared" si="40"/>
        <v>0</v>
      </c>
      <c r="S61" s="24">
        <f t="shared" si="26"/>
        <v>0</v>
      </c>
      <c r="T61" s="32">
        <f t="shared" si="27"/>
        <v>0</v>
      </c>
      <c r="U61" s="39">
        <f t="shared" si="20"/>
        <v>0</v>
      </c>
      <c r="V61" s="22">
        <f t="shared" si="28"/>
        <v>0</v>
      </c>
      <c r="W61" s="20">
        <f t="shared" si="41"/>
        <v>0</v>
      </c>
      <c r="X61" s="20">
        <f t="shared" si="30"/>
        <v>0</v>
      </c>
      <c r="Y61" s="106">
        <f t="shared" si="21"/>
        <v>0</v>
      </c>
      <c r="AB61" s="110">
        <f t="shared" si="31"/>
        <v>0</v>
      </c>
      <c r="AC61" s="130">
        <f>SUM($AB$33:AB61)*AB61</f>
        <v>0</v>
      </c>
      <c r="AD61" s="91"/>
      <c r="AE61" s="137">
        <f t="shared" si="32"/>
        <v>31</v>
      </c>
    </row>
    <row r="62" spans="7:31">
      <c r="G62" s="144"/>
      <c r="H62" s="145"/>
      <c r="I62" s="146"/>
      <c r="J62" s="147"/>
      <c r="K62" s="21">
        <f t="shared" si="35"/>
        <v>0</v>
      </c>
      <c r="L62" s="45">
        <f t="shared" si="36"/>
        <v>0</v>
      </c>
      <c r="M62" s="153"/>
      <c r="N62" s="147"/>
      <c r="O62" s="22">
        <f t="shared" si="37"/>
        <v>0</v>
      </c>
      <c r="P62" s="26">
        <f t="shared" si="38"/>
        <v>0</v>
      </c>
      <c r="Q62" s="31">
        <f t="shared" si="39"/>
        <v>0</v>
      </c>
      <c r="R62" s="24">
        <f t="shared" si="40"/>
        <v>0</v>
      </c>
      <c r="S62" s="24">
        <f t="shared" si="26"/>
        <v>0</v>
      </c>
      <c r="T62" s="32">
        <f t="shared" si="27"/>
        <v>0</v>
      </c>
      <c r="U62" s="39">
        <f t="shared" si="20"/>
        <v>0</v>
      </c>
      <c r="V62" s="22">
        <f t="shared" si="28"/>
        <v>0</v>
      </c>
      <c r="W62" s="20">
        <f t="shared" si="41"/>
        <v>0</v>
      </c>
      <c r="X62" s="20">
        <f t="shared" si="30"/>
        <v>0</v>
      </c>
      <c r="Y62" s="106">
        <f t="shared" si="21"/>
        <v>0</v>
      </c>
      <c r="AB62" s="110">
        <f t="shared" si="31"/>
        <v>0</v>
      </c>
      <c r="AC62" s="130">
        <f>SUM($AB$33:AB62)*AB62</f>
        <v>0</v>
      </c>
      <c r="AD62" s="91"/>
      <c r="AE62" s="137">
        <f t="shared" si="32"/>
        <v>31</v>
      </c>
    </row>
    <row r="63" spans="7:31">
      <c r="G63" s="144"/>
      <c r="H63" s="145"/>
      <c r="I63" s="146"/>
      <c r="J63" s="147"/>
      <c r="K63" s="21">
        <f t="shared" si="35"/>
        <v>0</v>
      </c>
      <c r="L63" s="45">
        <f t="shared" si="36"/>
        <v>0</v>
      </c>
      <c r="M63" s="153"/>
      <c r="N63" s="147"/>
      <c r="O63" s="22">
        <f t="shared" si="37"/>
        <v>0</v>
      </c>
      <c r="P63" s="26">
        <f t="shared" si="38"/>
        <v>0</v>
      </c>
      <c r="Q63" s="31">
        <f t="shared" si="39"/>
        <v>0</v>
      </c>
      <c r="R63" s="24">
        <f t="shared" si="40"/>
        <v>0</v>
      </c>
      <c r="S63" s="24">
        <f t="shared" si="26"/>
        <v>0</v>
      </c>
      <c r="T63" s="32">
        <f t="shared" si="27"/>
        <v>0</v>
      </c>
      <c r="U63" s="39">
        <f t="shared" si="20"/>
        <v>0</v>
      </c>
      <c r="V63" s="22">
        <f t="shared" si="28"/>
        <v>0</v>
      </c>
      <c r="W63" s="20">
        <f t="shared" si="41"/>
        <v>0</v>
      </c>
      <c r="X63" s="20">
        <f t="shared" si="30"/>
        <v>0</v>
      </c>
      <c r="Y63" s="106">
        <f t="shared" si="21"/>
        <v>0</v>
      </c>
      <c r="AB63" s="110">
        <f t="shared" si="31"/>
        <v>0</v>
      </c>
      <c r="AC63" s="130">
        <f>SUM($AB$33:AB63)*AB63</f>
        <v>0</v>
      </c>
      <c r="AD63" s="91"/>
      <c r="AE63" s="137">
        <f t="shared" si="32"/>
        <v>31</v>
      </c>
    </row>
    <row r="64" spans="7:31">
      <c r="G64" s="144"/>
      <c r="H64" s="145"/>
      <c r="I64" s="146"/>
      <c r="J64" s="147"/>
      <c r="K64" s="21">
        <f t="shared" si="35"/>
        <v>0</v>
      </c>
      <c r="L64" s="45">
        <f t="shared" si="36"/>
        <v>0</v>
      </c>
      <c r="M64" s="153"/>
      <c r="N64" s="147"/>
      <c r="O64" s="22">
        <f t="shared" si="37"/>
        <v>0</v>
      </c>
      <c r="P64" s="26">
        <f t="shared" si="38"/>
        <v>0</v>
      </c>
      <c r="Q64" s="31">
        <f t="shared" si="39"/>
        <v>0</v>
      </c>
      <c r="R64" s="24">
        <f t="shared" si="40"/>
        <v>0</v>
      </c>
      <c r="S64" s="24">
        <f t="shared" si="26"/>
        <v>0</v>
      </c>
      <c r="T64" s="32">
        <f t="shared" si="27"/>
        <v>0</v>
      </c>
      <c r="U64" s="39">
        <f t="shared" si="20"/>
        <v>0</v>
      </c>
      <c r="V64" s="22">
        <f t="shared" si="28"/>
        <v>0</v>
      </c>
      <c r="W64" s="20">
        <f t="shared" si="41"/>
        <v>0</v>
      </c>
      <c r="X64" s="20">
        <f t="shared" si="30"/>
        <v>0</v>
      </c>
      <c r="Y64" s="106">
        <f t="shared" si="21"/>
        <v>0</v>
      </c>
      <c r="AB64" s="110">
        <f t="shared" si="31"/>
        <v>0</v>
      </c>
      <c r="AC64" s="130">
        <f>SUM($AB$33:AB64)*AB64</f>
        <v>0</v>
      </c>
      <c r="AD64" s="91"/>
      <c r="AE64" s="137">
        <f t="shared" si="32"/>
        <v>31</v>
      </c>
    </row>
    <row r="65" spans="7:31">
      <c r="G65" s="144"/>
      <c r="H65" s="145"/>
      <c r="I65" s="146"/>
      <c r="J65" s="147"/>
      <c r="K65" s="21">
        <f t="shared" si="35"/>
        <v>0</v>
      </c>
      <c r="L65" s="45">
        <f t="shared" si="36"/>
        <v>0</v>
      </c>
      <c r="M65" s="153"/>
      <c r="N65" s="147"/>
      <c r="O65" s="22">
        <f t="shared" si="37"/>
        <v>0</v>
      </c>
      <c r="P65" s="26">
        <f t="shared" si="38"/>
        <v>0</v>
      </c>
      <c r="Q65" s="31">
        <f t="shared" si="39"/>
        <v>0</v>
      </c>
      <c r="R65" s="24">
        <f t="shared" si="40"/>
        <v>0</v>
      </c>
      <c r="S65" s="24">
        <f t="shared" si="26"/>
        <v>0</v>
      </c>
      <c r="T65" s="32">
        <f t="shared" si="27"/>
        <v>0</v>
      </c>
      <c r="U65" s="39">
        <f t="shared" si="20"/>
        <v>0</v>
      </c>
      <c r="V65" s="22">
        <f t="shared" si="28"/>
        <v>0</v>
      </c>
      <c r="W65" s="20">
        <f t="shared" si="41"/>
        <v>0</v>
      </c>
      <c r="X65" s="20">
        <f t="shared" si="30"/>
        <v>0</v>
      </c>
      <c r="Y65" s="106">
        <f t="shared" si="21"/>
        <v>0</v>
      </c>
      <c r="AB65" s="110">
        <f t="shared" si="31"/>
        <v>0</v>
      </c>
      <c r="AC65" s="130">
        <f>SUM($AB$33:AB65)*AB65</f>
        <v>0</v>
      </c>
      <c r="AD65" s="91"/>
      <c r="AE65" s="137">
        <f t="shared" si="32"/>
        <v>31</v>
      </c>
    </row>
    <row r="66" spans="7:31">
      <c r="G66" s="144"/>
      <c r="H66" s="145"/>
      <c r="I66" s="146"/>
      <c r="J66" s="147"/>
      <c r="K66" s="21">
        <f t="shared" si="35"/>
        <v>0</v>
      </c>
      <c r="L66" s="45">
        <f t="shared" si="36"/>
        <v>0</v>
      </c>
      <c r="M66" s="153"/>
      <c r="N66" s="147"/>
      <c r="O66" s="22">
        <f t="shared" si="37"/>
        <v>0</v>
      </c>
      <c r="P66" s="26">
        <f t="shared" si="38"/>
        <v>0</v>
      </c>
      <c r="Q66" s="31">
        <f t="shared" si="39"/>
        <v>0</v>
      </c>
      <c r="R66" s="24">
        <f t="shared" si="40"/>
        <v>0</v>
      </c>
      <c r="S66" s="24">
        <f t="shared" si="26"/>
        <v>0</v>
      </c>
      <c r="T66" s="32">
        <f t="shared" si="27"/>
        <v>0</v>
      </c>
      <c r="U66" s="39">
        <f t="shared" si="20"/>
        <v>0</v>
      </c>
      <c r="V66" s="22">
        <f t="shared" si="28"/>
        <v>0</v>
      </c>
      <c r="W66" s="20">
        <f t="shared" si="41"/>
        <v>0</v>
      </c>
      <c r="X66" s="20">
        <f t="shared" si="30"/>
        <v>0</v>
      </c>
      <c r="Y66" s="106">
        <f t="shared" si="21"/>
        <v>0</v>
      </c>
      <c r="AB66" s="110">
        <f t="shared" si="31"/>
        <v>0</v>
      </c>
      <c r="AC66" s="130">
        <f>SUM($AB$33:AB66)*AB66</f>
        <v>0</v>
      </c>
      <c r="AD66" s="91"/>
      <c r="AE66" s="137">
        <f t="shared" si="32"/>
        <v>31</v>
      </c>
    </row>
    <row r="67" spans="7:31">
      <c r="G67" s="144"/>
      <c r="H67" s="145"/>
      <c r="I67" s="146"/>
      <c r="J67" s="147"/>
      <c r="K67" s="21">
        <f t="shared" si="35"/>
        <v>0</v>
      </c>
      <c r="L67" s="45">
        <f t="shared" si="36"/>
        <v>0</v>
      </c>
      <c r="M67" s="153"/>
      <c r="N67" s="147"/>
      <c r="O67" s="22">
        <f t="shared" si="37"/>
        <v>0</v>
      </c>
      <c r="P67" s="26">
        <f t="shared" si="38"/>
        <v>0</v>
      </c>
      <c r="Q67" s="31">
        <f t="shared" si="39"/>
        <v>0</v>
      </c>
      <c r="R67" s="24">
        <f t="shared" si="40"/>
        <v>0</v>
      </c>
      <c r="S67" s="24">
        <f t="shared" si="26"/>
        <v>0</v>
      </c>
      <c r="T67" s="32">
        <f t="shared" si="27"/>
        <v>0</v>
      </c>
      <c r="U67" s="39">
        <f t="shared" si="20"/>
        <v>0</v>
      </c>
      <c r="V67" s="22">
        <f t="shared" si="28"/>
        <v>0</v>
      </c>
      <c r="W67" s="20">
        <f t="shared" si="41"/>
        <v>0</v>
      </c>
      <c r="X67" s="20">
        <f t="shared" si="30"/>
        <v>0</v>
      </c>
      <c r="Y67" s="106">
        <f t="shared" si="21"/>
        <v>0</v>
      </c>
      <c r="AB67" s="110">
        <f t="shared" si="31"/>
        <v>0</v>
      </c>
      <c r="AC67" s="130">
        <f>SUM($AB$33:AB67)*AB67</f>
        <v>0</v>
      </c>
      <c r="AD67" s="91"/>
      <c r="AE67" s="137">
        <f t="shared" si="32"/>
        <v>31</v>
      </c>
    </row>
    <row r="68" spans="7:31">
      <c r="G68" s="144"/>
      <c r="H68" s="145"/>
      <c r="I68" s="146"/>
      <c r="J68" s="147"/>
      <c r="K68" s="21">
        <f t="shared" si="35"/>
        <v>0</v>
      </c>
      <c r="L68" s="45">
        <f t="shared" si="36"/>
        <v>0</v>
      </c>
      <c r="M68" s="153"/>
      <c r="N68" s="147"/>
      <c r="O68" s="22">
        <f t="shared" si="37"/>
        <v>0</v>
      </c>
      <c r="P68" s="26">
        <f t="shared" si="38"/>
        <v>0</v>
      </c>
      <c r="Q68" s="31">
        <f t="shared" si="39"/>
        <v>0</v>
      </c>
      <c r="R68" s="24">
        <f t="shared" si="40"/>
        <v>0</v>
      </c>
      <c r="S68" s="24">
        <f t="shared" si="26"/>
        <v>0</v>
      </c>
      <c r="T68" s="32">
        <f t="shared" si="27"/>
        <v>0</v>
      </c>
      <c r="U68" s="39">
        <f t="shared" si="20"/>
        <v>0</v>
      </c>
      <c r="V68" s="22">
        <f t="shared" si="28"/>
        <v>0</v>
      </c>
      <c r="W68" s="20">
        <f t="shared" si="41"/>
        <v>0</v>
      </c>
      <c r="X68" s="20">
        <f t="shared" si="30"/>
        <v>0</v>
      </c>
      <c r="Y68" s="106">
        <f t="shared" si="21"/>
        <v>0</v>
      </c>
      <c r="AB68" s="110">
        <f t="shared" si="31"/>
        <v>0</v>
      </c>
      <c r="AC68" s="130">
        <f>SUM($AB$33:AB68)*AB68</f>
        <v>0</v>
      </c>
      <c r="AD68" s="91"/>
      <c r="AE68" s="137">
        <f t="shared" si="32"/>
        <v>31</v>
      </c>
    </row>
    <row r="69" spans="7:31">
      <c r="G69" s="144"/>
      <c r="H69" s="145"/>
      <c r="I69" s="146"/>
      <c r="J69" s="147"/>
      <c r="K69" s="21">
        <f t="shared" si="35"/>
        <v>0</v>
      </c>
      <c r="L69" s="45">
        <f t="shared" si="36"/>
        <v>0</v>
      </c>
      <c r="M69" s="153"/>
      <c r="N69" s="147"/>
      <c r="O69" s="22">
        <f t="shared" si="37"/>
        <v>0</v>
      </c>
      <c r="P69" s="26">
        <f t="shared" si="38"/>
        <v>0</v>
      </c>
      <c r="Q69" s="31">
        <f t="shared" si="39"/>
        <v>0</v>
      </c>
      <c r="R69" s="24">
        <f t="shared" si="40"/>
        <v>0</v>
      </c>
      <c r="S69" s="24">
        <f t="shared" si="26"/>
        <v>0</v>
      </c>
      <c r="T69" s="32">
        <f t="shared" si="27"/>
        <v>0</v>
      </c>
      <c r="U69" s="39">
        <f t="shared" si="20"/>
        <v>0</v>
      </c>
      <c r="V69" s="22">
        <f t="shared" si="28"/>
        <v>0</v>
      </c>
      <c r="W69" s="20">
        <f t="shared" si="41"/>
        <v>0</v>
      </c>
      <c r="X69" s="20">
        <f t="shared" si="30"/>
        <v>0</v>
      </c>
      <c r="Y69" s="106">
        <f t="shared" si="21"/>
        <v>0</v>
      </c>
      <c r="AB69" s="110">
        <f t="shared" si="31"/>
        <v>0</v>
      </c>
      <c r="AC69" s="130">
        <f>SUM($AB$33:AB69)*AB69</f>
        <v>0</v>
      </c>
      <c r="AD69" s="91"/>
      <c r="AE69" s="137">
        <f t="shared" si="32"/>
        <v>31</v>
      </c>
    </row>
    <row r="70" spans="7:31">
      <c r="G70" s="144"/>
      <c r="H70" s="145"/>
      <c r="I70" s="146"/>
      <c r="J70" s="147"/>
      <c r="K70" s="21">
        <f t="shared" si="35"/>
        <v>0</v>
      </c>
      <c r="L70" s="45">
        <f t="shared" si="36"/>
        <v>0</v>
      </c>
      <c r="M70" s="153"/>
      <c r="N70" s="147"/>
      <c r="O70" s="22">
        <f t="shared" si="37"/>
        <v>0</v>
      </c>
      <c r="P70" s="26">
        <f t="shared" si="38"/>
        <v>0</v>
      </c>
      <c r="Q70" s="31">
        <f t="shared" si="39"/>
        <v>0</v>
      </c>
      <c r="R70" s="24">
        <f t="shared" si="40"/>
        <v>0</v>
      </c>
      <c r="S70" s="24">
        <f t="shared" si="26"/>
        <v>0</v>
      </c>
      <c r="T70" s="32">
        <f t="shared" si="27"/>
        <v>0</v>
      </c>
      <c r="U70" s="39">
        <f t="shared" si="20"/>
        <v>0</v>
      </c>
      <c r="V70" s="22">
        <f t="shared" si="28"/>
        <v>0</v>
      </c>
      <c r="W70" s="20">
        <f t="shared" si="41"/>
        <v>0</v>
      </c>
      <c r="X70" s="20">
        <f t="shared" si="30"/>
        <v>0</v>
      </c>
      <c r="Y70" s="106">
        <f t="shared" si="21"/>
        <v>0</v>
      </c>
      <c r="AB70" s="110">
        <f t="shared" si="31"/>
        <v>0</v>
      </c>
      <c r="AC70" s="130">
        <f>SUM($AB$33:AB70)*AB70</f>
        <v>0</v>
      </c>
      <c r="AD70" s="91"/>
      <c r="AE70" s="137">
        <f t="shared" si="32"/>
        <v>31</v>
      </c>
    </row>
    <row r="71" spans="7:31">
      <c r="G71" s="144"/>
      <c r="H71" s="145"/>
      <c r="I71" s="146"/>
      <c r="J71" s="147"/>
      <c r="K71" s="21">
        <f t="shared" si="35"/>
        <v>0</v>
      </c>
      <c r="L71" s="45">
        <f t="shared" si="36"/>
        <v>0</v>
      </c>
      <c r="M71" s="153"/>
      <c r="N71" s="147"/>
      <c r="O71" s="22">
        <f t="shared" ref="O71:O134" si="43">IF(ISERROR(N71/M71),0,N71/M71)</f>
        <v>0</v>
      </c>
      <c r="P71" s="26">
        <f t="shared" ref="P71:P134" si="44">IF(ISERROR(M71/(N71*24)),0,M71/(N71*24))</f>
        <v>0</v>
      </c>
      <c r="Q71" s="31">
        <f t="shared" ref="Q71:Q134" si="45">IF(ISBLANK(I71),0,IF(M71&gt;=I71,1,-1))</f>
        <v>0</v>
      </c>
      <c r="R71" s="24">
        <f t="shared" ref="R71:R134" si="46">IF(ISBLANK(J71),0,IF(N71&lt;=J71,1,-1))</f>
        <v>0</v>
      </c>
      <c r="S71" s="24">
        <f t="shared" si="26"/>
        <v>0</v>
      </c>
      <c r="T71" s="32">
        <f t="shared" si="27"/>
        <v>0</v>
      </c>
      <c r="U71" s="39">
        <f t="shared" si="20"/>
        <v>0</v>
      </c>
      <c r="V71" s="22">
        <f t="shared" si="28"/>
        <v>0</v>
      </c>
      <c r="W71" s="20">
        <f t="shared" ref="W71:W134" si="47">IF(ISERROR(10*O71),0,10*O71)</f>
        <v>0</v>
      </c>
      <c r="X71" s="20">
        <f t="shared" si="30"/>
        <v>0</v>
      </c>
      <c r="Y71" s="106">
        <f t="shared" ref="Y71:Y134" si="48">O71*$AC$13</f>
        <v>0</v>
      </c>
      <c r="AB71" s="110">
        <f t="shared" ref="AB71:AB134" si="49">IF(ISBLANK(G71),0,1)</f>
        <v>0</v>
      </c>
      <c r="AC71" s="130">
        <f>SUM($AB$33:AB71)*AB71</f>
        <v>0</v>
      </c>
      <c r="AD71" s="91"/>
      <c r="AE71" s="137">
        <f t="shared" ref="AE71:AE134" si="50">EOMONTH(H71,0)</f>
        <v>31</v>
      </c>
    </row>
    <row r="72" spans="7:31">
      <c r="G72" s="144"/>
      <c r="H72" s="145"/>
      <c r="I72" s="146"/>
      <c r="J72" s="147"/>
      <c r="K72" s="21">
        <f t="shared" si="35"/>
        <v>0</v>
      </c>
      <c r="L72" s="45">
        <f t="shared" si="36"/>
        <v>0</v>
      </c>
      <c r="M72" s="153"/>
      <c r="N72" s="147"/>
      <c r="O72" s="22">
        <f t="shared" si="43"/>
        <v>0</v>
      </c>
      <c r="P72" s="26">
        <f t="shared" si="44"/>
        <v>0</v>
      </c>
      <c r="Q72" s="31">
        <f t="shared" si="45"/>
        <v>0</v>
      </c>
      <c r="R72" s="24">
        <f t="shared" si="46"/>
        <v>0</v>
      </c>
      <c r="S72" s="24">
        <f t="shared" si="26"/>
        <v>0</v>
      </c>
      <c r="T72" s="32">
        <f t="shared" si="27"/>
        <v>0</v>
      </c>
      <c r="U72" s="39">
        <f t="shared" si="20"/>
        <v>0</v>
      </c>
      <c r="V72" s="22">
        <f t="shared" si="28"/>
        <v>0</v>
      </c>
      <c r="W72" s="20">
        <f t="shared" si="47"/>
        <v>0</v>
      </c>
      <c r="X72" s="20">
        <f t="shared" si="30"/>
        <v>0</v>
      </c>
      <c r="Y72" s="106">
        <f t="shared" si="48"/>
        <v>0</v>
      </c>
      <c r="AB72" s="110">
        <f t="shared" si="49"/>
        <v>0</v>
      </c>
      <c r="AC72" s="130">
        <f>SUM($AB$33:AB72)*AB72</f>
        <v>0</v>
      </c>
      <c r="AD72" s="91"/>
      <c r="AE72" s="137">
        <f t="shared" si="50"/>
        <v>31</v>
      </c>
    </row>
    <row r="73" spans="7:31">
      <c r="G73" s="144"/>
      <c r="H73" s="145"/>
      <c r="I73" s="146"/>
      <c r="J73" s="147"/>
      <c r="K73" s="21">
        <f t="shared" si="35"/>
        <v>0</v>
      </c>
      <c r="L73" s="45">
        <f t="shared" si="36"/>
        <v>0</v>
      </c>
      <c r="M73" s="153"/>
      <c r="N73" s="147"/>
      <c r="O73" s="22">
        <f t="shared" si="43"/>
        <v>0</v>
      </c>
      <c r="P73" s="26">
        <f t="shared" si="44"/>
        <v>0</v>
      </c>
      <c r="Q73" s="31">
        <f t="shared" si="45"/>
        <v>0</v>
      </c>
      <c r="R73" s="24">
        <f t="shared" si="46"/>
        <v>0</v>
      </c>
      <c r="S73" s="24">
        <f t="shared" si="26"/>
        <v>0</v>
      </c>
      <c r="T73" s="32">
        <f t="shared" si="27"/>
        <v>0</v>
      </c>
      <c r="U73" s="39">
        <f t="shared" si="20"/>
        <v>0</v>
      </c>
      <c r="V73" s="22">
        <f t="shared" si="28"/>
        <v>0</v>
      </c>
      <c r="W73" s="20">
        <f t="shared" si="47"/>
        <v>0</v>
      </c>
      <c r="X73" s="20">
        <f t="shared" si="30"/>
        <v>0</v>
      </c>
      <c r="Y73" s="106">
        <f t="shared" si="48"/>
        <v>0</v>
      </c>
      <c r="AB73" s="110">
        <f t="shared" si="49"/>
        <v>0</v>
      </c>
      <c r="AC73" s="130">
        <f>SUM($AB$33:AB73)*AB73</f>
        <v>0</v>
      </c>
      <c r="AD73" s="91"/>
      <c r="AE73" s="137">
        <f t="shared" si="50"/>
        <v>31</v>
      </c>
    </row>
    <row r="74" spans="7:31">
      <c r="G74" s="144"/>
      <c r="H74" s="145"/>
      <c r="I74" s="146"/>
      <c r="J74" s="147"/>
      <c r="K74" s="21">
        <f t="shared" si="35"/>
        <v>0</v>
      </c>
      <c r="L74" s="45">
        <f t="shared" si="36"/>
        <v>0</v>
      </c>
      <c r="M74" s="153"/>
      <c r="N74" s="147"/>
      <c r="O74" s="22">
        <f t="shared" si="43"/>
        <v>0</v>
      </c>
      <c r="P74" s="26">
        <f t="shared" si="44"/>
        <v>0</v>
      </c>
      <c r="Q74" s="31">
        <f t="shared" si="45"/>
        <v>0</v>
      </c>
      <c r="R74" s="24">
        <f t="shared" si="46"/>
        <v>0</v>
      </c>
      <c r="S74" s="24">
        <f t="shared" si="26"/>
        <v>0</v>
      </c>
      <c r="T74" s="32">
        <f t="shared" si="27"/>
        <v>0</v>
      </c>
      <c r="U74" s="39">
        <f t="shared" si="20"/>
        <v>0</v>
      </c>
      <c r="V74" s="22">
        <f t="shared" si="28"/>
        <v>0</v>
      </c>
      <c r="W74" s="20">
        <f t="shared" si="47"/>
        <v>0</v>
      </c>
      <c r="X74" s="20">
        <f t="shared" si="30"/>
        <v>0</v>
      </c>
      <c r="Y74" s="106">
        <f t="shared" si="48"/>
        <v>0</v>
      </c>
      <c r="AB74" s="110">
        <f t="shared" si="49"/>
        <v>0</v>
      </c>
      <c r="AC74" s="130">
        <f>SUM($AB$33:AB74)*AB74</f>
        <v>0</v>
      </c>
      <c r="AD74" s="91"/>
      <c r="AE74" s="137">
        <f t="shared" si="50"/>
        <v>31</v>
      </c>
    </row>
    <row r="75" spans="7:31">
      <c r="G75" s="144"/>
      <c r="H75" s="145"/>
      <c r="I75" s="146"/>
      <c r="J75" s="147"/>
      <c r="K75" s="21">
        <f t="shared" si="35"/>
        <v>0</v>
      </c>
      <c r="L75" s="45">
        <f t="shared" si="36"/>
        <v>0</v>
      </c>
      <c r="M75" s="153"/>
      <c r="N75" s="147"/>
      <c r="O75" s="22">
        <f t="shared" si="43"/>
        <v>0</v>
      </c>
      <c r="P75" s="26">
        <f t="shared" si="44"/>
        <v>0</v>
      </c>
      <c r="Q75" s="31">
        <f t="shared" si="45"/>
        <v>0</v>
      </c>
      <c r="R75" s="24">
        <f t="shared" si="46"/>
        <v>0</v>
      </c>
      <c r="S75" s="24">
        <f t="shared" si="26"/>
        <v>0</v>
      </c>
      <c r="T75" s="32">
        <f t="shared" si="27"/>
        <v>0</v>
      </c>
      <c r="U75" s="39">
        <f t="shared" si="20"/>
        <v>0</v>
      </c>
      <c r="V75" s="22">
        <f t="shared" si="28"/>
        <v>0</v>
      </c>
      <c r="W75" s="20">
        <f t="shared" si="47"/>
        <v>0</v>
      </c>
      <c r="X75" s="20">
        <f t="shared" si="30"/>
        <v>0</v>
      </c>
      <c r="Y75" s="106">
        <f t="shared" si="48"/>
        <v>0</v>
      </c>
      <c r="AB75" s="110">
        <f t="shared" si="49"/>
        <v>0</v>
      </c>
      <c r="AC75" s="130">
        <f>SUM($AB$33:AB75)*AB75</f>
        <v>0</v>
      </c>
      <c r="AD75" s="91"/>
      <c r="AE75" s="137">
        <f t="shared" si="50"/>
        <v>31</v>
      </c>
    </row>
    <row r="76" spans="7:31">
      <c r="G76" s="144"/>
      <c r="H76" s="145"/>
      <c r="I76" s="146"/>
      <c r="J76" s="147"/>
      <c r="K76" s="21">
        <f t="shared" si="35"/>
        <v>0</v>
      </c>
      <c r="L76" s="45">
        <f t="shared" si="36"/>
        <v>0</v>
      </c>
      <c r="M76" s="153"/>
      <c r="N76" s="147"/>
      <c r="O76" s="22">
        <f t="shared" si="43"/>
        <v>0</v>
      </c>
      <c r="P76" s="26">
        <f t="shared" si="44"/>
        <v>0</v>
      </c>
      <c r="Q76" s="31">
        <f t="shared" si="45"/>
        <v>0</v>
      </c>
      <c r="R76" s="24">
        <f t="shared" si="46"/>
        <v>0</v>
      </c>
      <c r="S76" s="24">
        <f t="shared" si="26"/>
        <v>0</v>
      </c>
      <c r="T76" s="32">
        <f t="shared" si="27"/>
        <v>0</v>
      </c>
      <c r="U76" s="39">
        <f t="shared" si="20"/>
        <v>0</v>
      </c>
      <c r="V76" s="22">
        <f t="shared" si="28"/>
        <v>0</v>
      </c>
      <c r="W76" s="20">
        <f t="shared" si="47"/>
        <v>0</v>
      </c>
      <c r="X76" s="20">
        <f t="shared" si="30"/>
        <v>0</v>
      </c>
      <c r="Y76" s="106">
        <f t="shared" si="48"/>
        <v>0</v>
      </c>
      <c r="AB76" s="110">
        <f t="shared" si="49"/>
        <v>0</v>
      </c>
      <c r="AC76" s="130">
        <f>SUM($AB$33:AB76)*AB76</f>
        <v>0</v>
      </c>
      <c r="AD76" s="91"/>
      <c r="AE76" s="137">
        <f t="shared" si="50"/>
        <v>31</v>
      </c>
    </row>
    <row r="77" spans="7:31">
      <c r="G77" s="144"/>
      <c r="H77" s="145"/>
      <c r="I77" s="146"/>
      <c r="J77" s="147"/>
      <c r="K77" s="21">
        <f t="shared" si="35"/>
        <v>0</v>
      </c>
      <c r="L77" s="45">
        <f t="shared" si="36"/>
        <v>0</v>
      </c>
      <c r="M77" s="153"/>
      <c r="N77" s="147"/>
      <c r="O77" s="22">
        <f t="shared" si="43"/>
        <v>0</v>
      </c>
      <c r="P77" s="26">
        <f t="shared" si="44"/>
        <v>0</v>
      </c>
      <c r="Q77" s="31">
        <f t="shared" si="45"/>
        <v>0</v>
      </c>
      <c r="R77" s="24">
        <f t="shared" si="46"/>
        <v>0</v>
      </c>
      <c r="S77" s="24">
        <f t="shared" si="26"/>
        <v>0</v>
      </c>
      <c r="T77" s="32">
        <f t="shared" si="27"/>
        <v>0</v>
      </c>
      <c r="U77" s="39">
        <f t="shared" si="20"/>
        <v>0</v>
      </c>
      <c r="V77" s="22">
        <f t="shared" si="28"/>
        <v>0</v>
      </c>
      <c r="W77" s="20">
        <f t="shared" si="47"/>
        <v>0</v>
      </c>
      <c r="X77" s="20">
        <f t="shared" si="30"/>
        <v>0</v>
      </c>
      <c r="Y77" s="106">
        <f t="shared" si="48"/>
        <v>0</v>
      </c>
      <c r="AB77" s="110">
        <f t="shared" si="49"/>
        <v>0</v>
      </c>
      <c r="AC77" s="130">
        <f>SUM($AB$33:AB77)*AB77</f>
        <v>0</v>
      </c>
      <c r="AD77" s="91"/>
      <c r="AE77" s="137">
        <f t="shared" si="50"/>
        <v>31</v>
      </c>
    </row>
    <row r="78" spans="7:31">
      <c r="G78" s="144"/>
      <c r="H78" s="145"/>
      <c r="I78" s="146"/>
      <c r="J78" s="147"/>
      <c r="K78" s="21">
        <f t="shared" si="35"/>
        <v>0</v>
      </c>
      <c r="L78" s="45">
        <f t="shared" si="36"/>
        <v>0</v>
      </c>
      <c r="M78" s="153"/>
      <c r="N78" s="147"/>
      <c r="O78" s="22">
        <f t="shared" si="43"/>
        <v>0</v>
      </c>
      <c r="P78" s="26">
        <f t="shared" si="44"/>
        <v>0</v>
      </c>
      <c r="Q78" s="31">
        <f t="shared" si="45"/>
        <v>0</v>
      </c>
      <c r="R78" s="24">
        <f t="shared" si="46"/>
        <v>0</v>
      </c>
      <c r="S78" s="24">
        <f t="shared" si="26"/>
        <v>0</v>
      </c>
      <c r="T78" s="32">
        <f t="shared" si="27"/>
        <v>0</v>
      </c>
      <c r="U78" s="39">
        <f t="shared" si="20"/>
        <v>0</v>
      </c>
      <c r="V78" s="22">
        <f t="shared" si="28"/>
        <v>0</v>
      </c>
      <c r="W78" s="20">
        <f t="shared" si="47"/>
        <v>0</v>
      </c>
      <c r="X78" s="20">
        <f t="shared" si="30"/>
        <v>0</v>
      </c>
      <c r="Y78" s="106">
        <f t="shared" si="48"/>
        <v>0</v>
      </c>
      <c r="AB78" s="110">
        <f t="shared" si="49"/>
        <v>0</v>
      </c>
      <c r="AC78" s="130">
        <f>SUM($AB$33:AB78)*AB78</f>
        <v>0</v>
      </c>
      <c r="AD78" s="91"/>
      <c r="AE78" s="137">
        <f t="shared" si="50"/>
        <v>31</v>
      </c>
    </row>
    <row r="79" spans="7:31">
      <c r="G79" s="144"/>
      <c r="H79" s="145"/>
      <c r="I79" s="146"/>
      <c r="J79" s="147"/>
      <c r="K79" s="21">
        <f t="shared" si="35"/>
        <v>0</v>
      </c>
      <c r="L79" s="45">
        <f t="shared" si="36"/>
        <v>0</v>
      </c>
      <c r="M79" s="153"/>
      <c r="N79" s="147"/>
      <c r="O79" s="22">
        <f t="shared" si="43"/>
        <v>0</v>
      </c>
      <c r="P79" s="26">
        <f t="shared" si="44"/>
        <v>0</v>
      </c>
      <c r="Q79" s="31">
        <f t="shared" si="45"/>
        <v>0</v>
      </c>
      <c r="R79" s="24">
        <f t="shared" si="46"/>
        <v>0</v>
      </c>
      <c r="S79" s="24">
        <f t="shared" si="26"/>
        <v>0</v>
      </c>
      <c r="T79" s="32">
        <f t="shared" si="27"/>
        <v>0</v>
      </c>
      <c r="U79" s="39">
        <f t="shared" si="20"/>
        <v>0</v>
      </c>
      <c r="V79" s="22">
        <f t="shared" si="28"/>
        <v>0</v>
      </c>
      <c r="W79" s="20">
        <f t="shared" si="47"/>
        <v>0</v>
      </c>
      <c r="X79" s="20">
        <f t="shared" si="30"/>
        <v>0</v>
      </c>
      <c r="Y79" s="106">
        <f t="shared" si="48"/>
        <v>0</v>
      </c>
      <c r="AB79" s="110">
        <f t="shared" si="49"/>
        <v>0</v>
      </c>
      <c r="AC79" s="130">
        <f>SUM($AB$33:AB79)*AB79</f>
        <v>0</v>
      </c>
      <c r="AD79" s="91"/>
      <c r="AE79" s="137">
        <f t="shared" si="50"/>
        <v>31</v>
      </c>
    </row>
    <row r="80" spans="7:31">
      <c r="G80" s="144"/>
      <c r="H80" s="145"/>
      <c r="I80" s="146"/>
      <c r="J80" s="147"/>
      <c r="K80" s="21">
        <f t="shared" si="35"/>
        <v>0</v>
      </c>
      <c r="L80" s="45">
        <f t="shared" si="36"/>
        <v>0</v>
      </c>
      <c r="M80" s="153"/>
      <c r="N80" s="147"/>
      <c r="O80" s="22">
        <f t="shared" si="43"/>
        <v>0</v>
      </c>
      <c r="P80" s="26">
        <f t="shared" si="44"/>
        <v>0</v>
      </c>
      <c r="Q80" s="31">
        <f t="shared" si="45"/>
        <v>0</v>
      </c>
      <c r="R80" s="24">
        <f t="shared" si="46"/>
        <v>0</v>
      </c>
      <c r="S80" s="24">
        <f t="shared" si="26"/>
        <v>0</v>
      </c>
      <c r="T80" s="32">
        <f t="shared" si="27"/>
        <v>0</v>
      </c>
      <c r="U80" s="39">
        <f t="shared" si="20"/>
        <v>0</v>
      </c>
      <c r="V80" s="22">
        <f t="shared" si="28"/>
        <v>0</v>
      </c>
      <c r="W80" s="20">
        <f t="shared" si="47"/>
        <v>0</v>
      </c>
      <c r="X80" s="20">
        <f t="shared" si="30"/>
        <v>0</v>
      </c>
      <c r="Y80" s="106">
        <f t="shared" si="48"/>
        <v>0</v>
      </c>
      <c r="AB80" s="110">
        <f t="shared" si="49"/>
        <v>0</v>
      </c>
      <c r="AC80" s="130">
        <f>SUM($AB$33:AB80)*AB80</f>
        <v>0</v>
      </c>
      <c r="AD80" s="91"/>
      <c r="AE80" s="137">
        <f t="shared" si="50"/>
        <v>31</v>
      </c>
    </row>
    <row r="81" spans="7:31">
      <c r="G81" s="144"/>
      <c r="H81" s="145"/>
      <c r="I81" s="146"/>
      <c r="J81" s="147"/>
      <c r="K81" s="21">
        <f t="shared" si="35"/>
        <v>0</v>
      </c>
      <c r="L81" s="45">
        <f t="shared" si="36"/>
        <v>0</v>
      </c>
      <c r="M81" s="153"/>
      <c r="N81" s="147"/>
      <c r="O81" s="22">
        <f t="shared" si="43"/>
        <v>0</v>
      </c>
      <c r="P81" s="26">
        <f t="shared" si="44"/>
        <v>0</v>
      </c>
      <c r="Q81" s="31">
        <f t="shared" si="45"/>
        <v>0</v>
      </c>
      <c r="R81" s="24">
        <f t="shared" si="46"/>
        <v>0</v>
      </c>
      <c r="S81" s="24">
        <f t="shared" si="26"/>
        <v>0</v>
      </c>
      <c r="T81" s="32">
        <f t="shared" si="27"/>
        <v>0</v>
      </c>
      <c r="U81" s="39">
        <f t="shared" si="20"/>
        <v>0</v>
      </c>
      <c r="V81" s="22">
        <f t="shared" si="28"/>
        <v>0</v>
      </c>
      <c r="W81" s="20">
        <f t="shared" si="47"/>
        <v>0</v>
      </c>
      <c r="X81" s="20">
        <f t="shared" si="30"/>
        <v>0</v>
      </c>
      <c r="Y81" s="106">
        <f t="shared" si="48"/>
        <v>0</v>
      </c>
      <c r="AB81" s="110">
        <f t="shared" si="49"/>
        <v>0</v>
      </c>
      <c r="AC81" s="130">
        <f>SUM($AB$33:AB81)*AB81</f>
        <v>0</v>
      </c>
      <c r="AD81" s="91"/>
      <c r="AE81" s="137">
        <f t="shared" si="50"/>
        <v>31</v>
      </c>
    </row>
    <row r="82" spans="7:31">
      <c r="G82" s="144"/>
      <c r="H82" s="145"/>
      <c r="I82" s="146"/>
      <c r="J82" s="147"/>
      <c r="K82" s="21">
        <f t="shared" si="35"/>
        <v>0</v>
      </c>
      <c r="L82" s="45">
        <f t="shared" si="36"/>
        <v>0</v>
      </c>
      <c r="M82" s="153"/>
      <c r="N82" s="147"/>
      <c r="O82" s="22">
        <f t="shared" si="43"/>
        <v>0</v>
      </c>
      <c r="P82" s="26">
        <f t="shared" si="44"/>
        <v>0</v>
      </c>
      <c r="Q82" s="31">
        <f t="shared" si="45"/>
        <v>0</v>
      </c>
      <c r="R82" s="24">
        <f t="shared" si="46"/>
        <v>0</v>
      </c>
      <c r="S82" s="24">
        <f t="shared" si="26"/>
        <v>0</v>
      </c>
      <c r="T82" s="32">
        <f t="shared" si="27"/>
        <v>0</v>
      </c>
      <c r="U82" s="39">
        <f t="shared" si="20"/>
        <v>0</v>
      </c>
      <c r="V82" s="22">
        <f t="shared" si="28"/>
        <v>0</v>
      </c>
      <c r="W82" s="20">
        <f t="shared" si="47"/>
        <v>0</v>
      </c>
      <c r="X82" s="20">
        <f t="shared" si="30"/>
        <v>0</v>
      </c>
      <c r="Y82" s="106">
        <f t="shared" si="48"/>
        <v>0</v>
      </c>
      <c r="AB82" s="110">
        <f t="shared" si="49"/>
        <v>0</v>
      </c>
      <c r="AC82" s="130">
        <f>SUM($AB$33:AB82)*AB82</f>
        <v>0</v>
      </c>
      <c r="AD82" s="91"/>
      <c r="AE82" s="137">
        <f t="shared" si="50"/>
        <v>31</v>
      </c>
    </row>
    <row r="83" spans="7:31">
      <c r="G83" s="144"/>
      <c r="H83" s="145"/>
      <c r="I83" s="146"/>
      <c r="J83" s="147"/>
      <c r="K83" s="21">
        <f t="shared" si="35"/>
        <v>0</v>
      </c>
      <c r="L83" s="45">
        <f t="shared" si="36"/>
        <v>0</v>
      </c>
      <c r="M83" s="153"/>
      <c r="N83" s="147"/>
      <c r="O83" s="22">
        <f t="shared" si="43"/>
        <v>0</v>
      </c>
      <c r="P83" s="26">
        <f t="shared" si="44"/>
        <v>0</v>
      </c>
      <c r="Q83" s="31">
        <f t="shared" si="45"/>
        <v>0</v>
      </c>
      <c r="R83" s="24">
        <f t="shared" si="46"/>
        <v>0</v>
      </c>
      <c r="S83" s="24">
        <f t="shared" si="26"/>
        <v>0</v>
      </c>
      <c r="T83" s="32">
        <f t="shared" si="27"/>
        <v>0</v>
      </c>
      <c r="U83" s="39">
        <f t="shared" si="20"/>
        <v>0</v>
      </c>
      <c r="V83" s="22">
        <f t="shared" si="28"/>
        <v>0</v>
      </c>
      <c r="W83" s="20">
        <f t="shared" si="47"/>
        <v>0</v>
      </c>
      <c r="X83" s="20">
        <f t="shared" si="30"/>
        <v>0</v>
      </c>
      <c r="Y83" s="106">
        <f t="shared" si="48"/>
        <v>0</v>
      </c>
      <c r="AB83" s="110">
        <f t="shared" si="49"/>
        <v>0</v>
      </c>
      <c r="AC83" s="130">
        <f>SUM($AB$33:AB83)*AB83</f>
        <v>0</v>
      </c>
      <c r="AD83" s="91"/>
      <c r="AE83" s="137">
        <f t="shared" si="50"/>
        <v>31</v>
      </c>
    </row>
    <row r="84" spans="7:31">
      <c r="G84" s="144"/>
      <c r="H84" s="145"/>
      <c r="I84" s="146"/>
      <c r="J84" s="147"/>
      <c r="K84" s="21">
        <f t="shared" si="35"/>
        <v>0</v>
      </c>
      <c r="L84" s="45">
        <f t="shared" si="36"/>
        <v>0</v>
      </c>
      <c r="M84" s="153"/>
      <c r="N84" s="147"/>
      <c r="O84" s="22">
        <f t="shared" si="43"/>
        <v>0</v>
      </c>
      <c r="P84" s="26">
        <f t="shared" si="44"/>
        <v>0</v>
      </c>
      <c r="Q84" s="31">
        <f t="shared" si="45"/>
        <v>0</v>
      </c>
      <c r="R84" s="24">
        <f t="shared" si="46"/>
        <v>0</v>
      </c>
      <c r="S84" s="24">
        <f t="shared" si="26"/>
        <v>0</v>
      </c>
      <c r="T84" s="32">
        <f t="shared" si="27"/>
        <v>0</v>
      </c>
      <c r="U84" s="39">
        <f t="shared" si="20"/>
        <v>0</v>
      </c>
      <c r="V84" s="22">
        <f t="shared" si="28"/>
        <v>0</v>
      </c>
      <c r="W84" s="20">
        <f t="shared" si="47"/>
        <v>0</v>
      </c>
      <c r="X84" s="20">
        <f t="shared" si="30"/>
        <v>0</v>
      </c>
      <c r="Y84" s="106">
        <f t="shared" si="48"/>
        <v>0</v>
      </c>
      <c r="AB84" s="110">
        <f t="shared" si="49"/>
        <v>0</v>
      </c>
      <c r="AC84" s="130">
        <f>SUM($AB$33:AB84)*AB84</f>
        <v>0</v>
      </c>
      <c r="AD84" s="91"/>
      <c r="AE84" s="137">
        <f t="shared" si="50"/>
        <v>31</v>
      </c>
    </row>
    <row r="85" spans="7:31">
      <c r="G85" s="144"/>
      <c r="H85" s="145"/>
      <c r="I85" s="146"/>
      <c r="J85" s="147"/>
      <c r="K85" s="21">
        <f t="shared" si="35"/>
        <v>0</v>
      </c>
      <c r="L85" s="45">
        <f t="shared" si="36"/>
        <v>0</v>
      </c>
      <c r="M85" s="153"/>
      <c r="N85" s="147"/>
      <c r="O85" s="22">
        <f t="shared" si="43"/>
        <v>0</v>
      </c>
      <c r="P85" s="26">
        <f t="shared" si="44"/>
        <v>0</v>
      </c>
      <c r="Q85" s="31">
        <f t="shared" si="45"/>
        <v>0</v>
      </c>
      <c r="R85" s="24">
        <f t="shared" si="46"/>
        <v>0</v>
      </c>
      <c r="S85" s="24">
        <f t="shared" si="26"/>
        <v>0</v>
      </c>
      <c r="T85" s="32">
        <f t="shared" si="27"/>
        <v>0</v>
      </c>
      <c r="U85" s="39">
        <f t="shared" si="20"/>
        <v>0</v>
      </c>
      <c r="V85" s="22">
        <f t="shared" si="28"/>
        <v>0</v>
      </c>
      <c r="W85" s="20">
        <f t="shared" si="47"/>
        <v>0</v>
      </c>
      <c r="X85" s="20">
        <f t="shared" si="30"/>
        <v>0</v>
      </c>
      <c r="Y85" s="106">
        <f t="shared" si="48"/>
        <v>0</v>
      </c>
      <c r="AB85" s="110">
        <f t="shared" si="49"/>
        <v>0</v>
      </c>
      <c r="AC85" s="130">
        <f>SUM($AB$33:AB85)*AB85</f>
        <v>0</v>
      </c>
      <c r="AD85" s="91"/>
      <c r="AE85" s="137">
        <f t="shared" si="50"/>
        <v>31</v>
      </c>
    </row>
    <row r="86" spans="7:31">
      <c r="G86" s="144"/>
      <c r="H86" s="145"/>
      <c r="I86" s="146"/>
      <c r="J86" s="147"/>
      <c r="K86" s="21">
        <f t="shared" si="35"/>
        <v>0</v>
      </c>
      <c r="L86" s="45">
        <f t="shared" si="36"/>
        <v>0</v>
      </c>
      <c r="M86" s="153"/>
      <c r="N86" s="147"/>
      <c r="O86" s="22">
        <f t="shared" si="43"/>
        <v>0</v>
      </c>
      <c r="P86" s="26">
        <f t="shared" si="44"/>
        <v>0</v>
      </c>
      <c r="Q86" s="31">
        <f t="shared" si="45"/>
        <v>0</v>
      </c>
      <c r="R86" s="24">
        <f t="shared" si="46"/>
        <v>0</v>
      </c>
      <c r="S86" s="24">
        <f t="shared" si="26"/>
        <v>0</v>
      </c>
      <c r="T86" s="32">
        <f t="shared" si="27"/>
        <v>0</v>
      </c>
      <c r="U86" s="39">
        <f t="shared" si="20"/>
        <v>0</v>
      </c>
      <c r="V86" s="22">
        <f t="shared" si="28"/>
        <v>0</v>
      </c>
      <c r="W86" s="20">
        <f t="shared" si="47"/>
        <v>0</v>
      </c>
      <c r="X86" s="20">
        <f t="shared" si="30"/>
        <v>0</v>
      </c>
      <c r="Y86" s="106">
        <f t="shared" si="48"/>
        <v>0</v>
      </c>
      <c r="AB86" s="110">
        <f t="shared" si="49"/>
        <v>0</v>
      </c>
      <c r="AC86" s="130">
        <f>SUM($AB$33:AB86)*AB86</f>
        <v>0</v>
      </c>
      <c r="AD86" s="91"/>
      <c r="AE86" s="137">
        <f t="shared" si="50"/>
        <v>31</v>
      </c>
    </row>
    <row r="87" spans="7:31">
      <c r="G87" s="144"/>
      <c r="H87" s="145"/>
      <c r="I87" s="146"/>
      <c r="J87" s="147"/>
      <c r="K87" s="21">
        <f t="shared" si="35"/>
        <v>0</v>
      </c>
      <c r="L87" s="45">
        <f t="shared" si="36"/>
        <v>0</v>
      </c>
      <c r="M87" s="153"/>
      <c r="N87" s="147"/>
      <c r="O87" s="22">
        <f t="shared" si="43"/>
        <v>0</v>
      </c>
      <c r="P87" s="26">
        <f t="shared" si="44"/>
        <v>0</v>
      </c>
      <c r="Q87" s="31">
        <f t="shared" si="45"/>
        <v>0</v>
      </c>
      <c r="R87" s="24">
        <f t="shared" si="46"/>
        <v>0</v>
      </c>
      <c r="S87" s="24">
        <f t="shared" si="26"/>
        <v>0</v>
      </c>
      <c r="T87" s="32">
        <f t="shared" si="27"/>
        <v>0</v>
      </c>
      <c r="U87" s="39">
        <f t="shared" si="20"/>
        <v>0</v>
      </c>
      <c r="V87" s="22">
        <f t="shared" si="28"/>
        <v>0</v>
      </c>
      <c r="W87" s="20">
        <f t="shared" si="47"/>
        <v>0</v>
      </c>
      <c r="X87" s="20">
        <f t="shared" si="30"/>
        <v>0</v>
      </c>
      <c r="Y87" s="106">
        <f t="shared" si="48"/>
        <v>0</v>
      </c>
      <c r="AB87" s="110">
        <f t="shared" si="49"/>
        <v>0</v>
      </c>
      <c r="AC87" s="130">
        <f>SUM($AB$33:AB87)*AB87</f>
        <v>0</v>
      </c>
      <c r="AD87" s="91"/>
      <c r="AE87" s="137">
        <f t="shared" si="50"/>
        <v>31</v>
      </c>
    </row>
    <row r="88" spans="7:31">
      <c r="G88" s="144"/>
      <c r="H88" s="145"/>
      <c r="I88" s="146"/>
      <c r="J88" s="147"/>
      <c r="K88" s="21">
        <f t="shared" si="35"/>
        <v>0</v>
      </c>
      <c r="L88" s="45">
        <f t="shared" si="36"/>
        <v>0</v>
      </c>
      <c r="M88" s="153"/>
      <c r="N88" s="147"/>
      <c r="O88" s="22">
        <f t="shared" si="43"/>
        <v>0</v>
      </c>
      <c r="P88" s="26">
        <f t="shared" si="44"/>
        <v>0</v>
      </c>
      <c r="Q88" s="31">
        <f t="shared" si="45"/>
        <v>0</v>
      </c>
      <c r="R88" s="24">
        <f t="shared" si="46"/>
        <v>0</v>
      </c>
      <c r="S88" s="24">
        <f t="shared" si="26"/>
        <v>0</v>
      </c>
      <c r="T88" s="32">
        <f t="shared" si="27"/>
        <v>0</v>
      </c>
      <c r="U88" s="39">
        <f t="shared" si="20"/>
        <v>0</v>
      </c>
      <c r="V88" s="22">
        <f t="shared" ref="V88:V151" si="51">W88/2</f>
        <v>0</v>
      </c>
      <c r="W88" s="20">
        <f t="shared" si="47"/>
        <v>0</v>
      </c>
      <c r="X88" s="20">
        <f t="shared" ref="X88:X151" si="52">Y88/2</f>
        <v>0</v>
      </c>
      <c r="Y88" s="106">
        <f t="shared" si="48"/>
        <v>0</v>
      </c>
      <c r="AB88" s="110">
        <f t="shared" si="49"/>
        <v>0</v>
      </c>
      <c r="AC88" s="130">
        <f>SUM($AB$33:AB88)*AB88</f>
        <v>0</v>
      </c>
      <c r="AD88" s="91"/>
      <c r="AE88" s="137">
        <f t="shared" si="50"/>
        <v>31</v>
      </c>
    </row>
    <row r="89" spans="7:31">
      <c r="G89" s="144"/>
      <c r="H89" s="145"/>
      <c r="I89" s="146"/>
      <c r="J89" s="147"/>
      <c r="K89" s="21">
        <f t="shared" si="35"/>
        <v>0</v>
      </c>
      <c r="L89" s="45">
        <f t="shared" si="36"/>
        <v>0</v>
      </c>
      <c r="M89" s="153"/>
      <c r="N89" s="147"/>
      <c r="O89" s="22">
        <f t="shared" si="43"/>
        <v>0</v>
      </c>
      <c r="P89" s="26">
        <f t="shared" si="44"/>
        <v>0</v>
      </c>
      <c r="Q89" s="31">
        <f t="shared" si="45"/>
        <v>0</v>
      </c>
      <c r="R89" s="24">
        <f t="shared" si="46"/>
        <v>0</v>
      </c>
      <c r="S89" s="24">
        <f t="shared" si="26"/>
        <v>0</v>
      </c>
      <c r="T89" s="32">
        <f t="shared" si="27"/>
        <v>0</v>
      </c>
      <c r="U89" s="39">
        <f t="shared" si="20"/>
        <v>0</v>
      </c>
      <c r="V89" s="22">
        <f t="shared" si="51"/>
        <v>0</v>
      </c>
      <c r="W89" s="20">
        <f t="shared" si="47"/>
        <v>0</v>
      </c>
      <c r="X89" s="20">
        <f t="shared" si="52"/>
        <v>0</v>
      </c>
      <c r="Y89" s="106">
        <f t="shared" si="48"/>
        <v>0</v>
      </c>
      <c r="AB89" s="110">
        <f t="shared" si="49"/>
        <v>0</v>
      </c>
      <c r="AC89" s="130">
        <f>SUM($AB$33:AB89)*AB89</f>
        <v>0</v>
      </c>
      <c r="AD89" s="91"/>
      <c r="AE89" s="137">
        <f t="shared" si="50"/>
        <v>31</v>
      </c>
    </row>
    <row r="90" spans="7:31">
      <c r="G90" s="144"/>
      <c r="H90" s="145"/>
      <c r="I90" s="146"/>
      <c r="J90" s="147"/>
      <c r="K90" s="21">
        <f t="shared" si="35"/>
        <v>0</v>
      </c>
      <c r="L90" s="45">
        <f t="shared" si="36"/>
        <v>0</v>
      </c>
      <c r="M90" s="153"/>
      <c r="N90" s="147"/>
      <c r="O90" s="22">
        <f t="shared" si="43"/>
        <v>0</v>
      </c>
      <c r="P90" s="26">
        <f t="shared" si="44"/>
        <v>0</v>
      </c>
      <c r="Q90" s="31">
        <f t="shared" si="45"/>
        <v>0</v>
      </c>
      <c r="R90" s="24">
        <f t="shared" si="46"/>
        <v>0</v>
      </c>
      <c r="S90" s="24">
        <f t="shared" si="26"/>
        <v>0</v>
      </c>
      <c r="T90" s="32">
        <f t="shared" si="27"/>
        <v>0</v>
      </c>
      <c r="U90" s="39">
        <f t="shared" si="20"/>
        <v>0</v>
      </c>
      <c r="V90" s="22">
        <f t="shared" si="51"/>
        <v>0</v>
      </c>
      <c r="W90" s="20">
        <f t="shared" si="47"/>
        <v>0</v>
      </c>
      <c r="X90" s="20">
        <f t="shared" si="52"/>
        <v>0</v>
      </c>
      <c r="Y90" s="106">
        <f t="shared" si="48"/>
        <v>0</v>
      </c>
      <c r="AB90" s="110">
        <f t="shared" si="49"/>
        <v>0</v>
      </c>
      <c r="AC90" s="130">
        <f>SUM($AB$33:AB90)*AB90</f>
        <v>0</v>
      </c>
      <c r="AD90" s="91"/>
      <c r="AE90" s="137">
        <f t="shared" si="50"/>
        <v>31</v>
      </c>
    </row>
    <row r="91" spans="7:31">
      <c r="G91" s="144"/>
      <c r="H91" s="145"/>
      <c r="I91" s="146"/>
      <c r="J91" s="147"/>
      <c r="K91" s="21">
        <f t="shared" si="35"/>
        <v>0</v>
      </c>
      <c r="L91" s="45">
        <f t="shared" si="36"/>
        <v>0</v>
      </c>
      <c r="M91" s="153"/>
      <c r="N91" s="147"/>
      <c r="O91" s="22">
        <f t="shared" si="43"/>
        <v>0</v>
      </c>
      <c r="P91" s="26">
        <f t="shared" si="44"/>
        <v>0</v>
      </c>
      <c r="Q91" s="31">
        <f t="shared" si="45"/>
        <v>0</v>
      </c>
      <c r="R91" s="24">
        <f t="shared" si="46"/>
        <v>0</v>
      </c>
      <c r="S91" s="24">
        <f t="shared" si="26"/>
        <v>0</v>
      </c>
      <c r="T91" s="32">
        <f t="shared" si="27"/>
        <v>0</v>
      </c>
      <c r="U91" s="39">
        <f t="shared" si="20"/>
        <v>0</v>
      </c>
      <c r="V91" s="22">
        <f t="shared" si="51"/>
        <v>0</v>
      </c>
      <c r="W91" s="20">
        <f t="shared" si="47"/>
        <v>0</v>
      </c>
      <c r="X91" s="20">
        <f t="shared" si="52"/>
        <v>0</v>
      </c>
      <c r="Y91" s="106">
        <f t="shared" si="48"/>
        <v>0</v>
      </c>
      <c r="AB91" s="110">
        <f t="shared" si="49"/>
        <v>0</v>
      </c>
      <c r="AC91" s="130">
        <f>SUM($AB$33:AB91)*AB91</f>
        <v>0</v>
      </c>
      <c r="AD91" s="91"/>
      <c r="AE91" s="137">
        <f t="shared" si="50"/>
        <v>31</v>
      </c>
    </row>
    <row r="92" spans="7:31">
      <c r="G92" s="144"/>
      <c r="H92" s="145"/>
      <c r="I92" s="146"/>
      <c r="J92" s="147"/>
      <c r="K92" s="21">
        <f t="shared" si="35"/>
        <v>0</v>
      </c>
      <c r="L92" s="45">
        <f t="shared" si="36"/>
        <v>0</v>
      </c>
      <c r="M92" s="153"/>
      <c r="N92" s="147"/>
      <c r="O92" s="22">
        <f t="shared" si="43"/>
        <v>0</v>
      </c>
      <c r="P92" s="26">
        <f t="shared" si="44"/>
        <v>0</v>
      </c>
      <c r="Q92" s="31">
        <f t="shared" si="45"/>
        <v>0</v>
      </c>
      <c r="R92" s="24">
        <f t="shared" si="46"/>
        <v>0</v>
      </c>
      <c r="S92" s="24">
        <f t="shared" si="26"/>
        <v>0</v>
      </c>
      <c r="T92" s="32">
        <f t="shared" si="27"/>
        <v>0</v>
      </c>
      <c r="U92" s="39">
        <f t="shared" si="20"/>
        <v>0</v>
      </c>
      <c r="V92" s="22">
        <f t="shared" si="51"/>
        <v>0</v>
      </c>
      <c r="W92" s="20">
        <f t="shared" si="47"/>
        <v>0</v>
      </c>
      <c r="X92" s="20">
        <f t="shared" si="52"/>
        <v>0</v>
      </c>
      <c r="Y92" s="106">
        <f t="shared" si="48"/>
        <v>0</v>
      </c>
      <c r="AB92" s="110">
        <f t="shared" si="49"/>
        <v>0</v>
      </c>
      <c r="AC92" s="130">
        <f>SUM($AB$33:AB92)*AB92</f>
        <v>0</v>
      </c>
      <c r="AD92" s="91"/>
      <c r="AE92" s="137">
        <f t="shared" si="50"/>
        <v>31</v>
      </c>
    </row>
    <row r="93" spans="7:31">
      <c r="G93" s="144"/>
      <c r="H93" s="145"/>
      <c r="I93" s="146"/>
      <c r="J93" s="147"/>
      <c r="K93" s="21">
        <f t="shared" si="35"/>
        <v>0</v>
      </c>
      <c r="L93" s="45">
        <f t="shared" si="36"/>
        <v>0</v>
      </c>
      <c r="M93" s="153"/>
      <c r="N93" s="147"/>
      <c r="O93" s="22">
        <f t="shared" si="43"/>
        <v>0</v>
      </c>
      <c r="P93" s="26">
        <f t="shared" si="44"/>
        <v>0</v>
      </c>
      <c r="Q93" s="31">
        <f t="shared" si="45"/>
        <v>0</v>
      </c>
      <c r="R93" s="24">
        <f t="shared" si="46"/>
        <v>0</v>
      </c>
      <c r="S93" s="24">
        <f t="shared" si="26"/>
        <v>0</v>
      </c>
      <c r="T93" s="32">
        <f t="shared" si="27"/>
        <v>0</v>
      </c>
      <c r="U93" s="39">
        <f t="shared" si="20"/>
        <v>0</v>
      </c>
      <c r="V93" s="22">
        <f t="shared" si="51"/>
        <v>0</v>
      </c>
      <c r="W93" s="20">
        <f t="shared" si="47"/>
        <v>0</v>
      </c>
      <c r="X93" s="20">
        <f t="shared" si="52"/>
        <v>0</v>
      </c>
      <c r="Y93" s="106">
        <f t="shared" si="48"/>
        <v>0</v>
      </c>
      <c r="AB93" s="110">
        <f t="shared" si="49"/>
        <v>0</v>
      </c>
      <c r="AC93" s="130">
        <f>SUM($AB$33:AB93)*AB93</f>
        <v>0</v>
      </c>
      <c r="AD93" s="91"/>
      <c r="AE93" s="137">
        <f t="shared" si="50"/>
        <v>31</v>
      </c>
    </row>
    <row r="94" spans="7:31">
      <c r="G94" s="144"/>
      <c r="H94" s="145"/>
      <c r="I94" s="146"/>
      <c r="J94" s="147"/>
      <c r="K94" s="21">
        <f t="shared" si="35"/>
        <v>0</v>
      </c>
      <c r="L94" s="45">
        <f t="shared" si="36"/>
        <v>0</v>
      </c>
      <c r="M94" s="153"/>
      <c r="N94" s="147"/>
      <c r="O94" s="22">
        <f t="shared" si="43"/>
        <v>0</v>
      </c>
      <c r="P94" s="26">
        <f t="shared" si="44"/>
        <v>0</v>
      </c>
      <c r="Q94" s="31">
        <f t="shared" si="45"/>
        <v>0</v>
      </c>
      <c r="R94" s="24">
        <f t="shared" si="46"/>
        <v>0</v>
      </c>
      <c r="S94" s="24">
        <f t="shared" si="26"/>
        <v>0</v>
      </c>
      <c r="T94" s="32">
        <f t="shared" si="27"/>
        <v>0</v>
      </c>
      <c r="U94" s="39">
        <f t="shared" si="20"/>
        <v>0</v>
      </c>
      <c r="V94" s="22">
        <f t="shared" si="51"/>
        <v>0</v>
      </c>
      <c r="W94" s="20">
        <f t="shared" si="47"/>
        <v>0</v>
      </c>
      <c r="X94" s="20">
        <f t="shared" si="52"/>
        <v>0</v>
      </c>
      <c r="Y94" s="106">
        <f t="shared" si="48"/>
        <v>0</v>
      </c>
      <c r="AB94" s="110">
        <f t="shared" si="49"/>
        <v>0</v>
      </c>
      <c r="AC94" s="130">
        <f>SUM($AB$33:AB94)*AB94</f>
        <v>0</v>
      </c>
      <c r="AD94" s="91"/>
      <c r="AE94" s="137">
        <f t="shared" si="50"/>
        <v>31</v>
      </c>
    </row>
    <row r="95" spans="7:31">
      <c r="G95" s="144"/>
      <c r="H95" s="145"/>
      <c r="I95" s="146"/>
      <c r="J95" s="147"/>
      <c r="K95" s="21">
        <f t="shared" si="35"/>
        <v>0</v>
      </c>
      <c r="L95" s="45">
        <f t="shared" si="36"/>
        <v>0</v>
      </c>
      <c r="M95" s="153"/>
      <c r="N95" s="147"/>
      <c r="O95" s="22">
        <f t="shared" si="43"/>
        <v>0</v>
      </c>
      <c r="P95" s="26">
        <f t="shared" si="44"/>
        <v>0</v>
      </c>
      <c r="Q95" s="31">
        <f t="shared" si="45"/>
        <v>0</v>
      </c>
      <c r="R95" s="24">
        <f t="shared" si="46"/>
        <v>0</v>
      </c>
      <c r="S95" s="24">
        <f t="shared" si="26"/>
        <v>0</v>
      </c>
      <c r="T95" s="32">
        <f t="shared" si="27"/>
        <v>0</v>
      </c>
      <c r="U95" s="39">
        <f t="shared" si="20"/>
        <v>0</v>
      </c>
      <c r="V95" s="22">
        <f t="shared" si="51"/>
        <v>0</v>
      </c>
      <c r="W95" s="20">
        <f t="shared" si="47"/>
        <v>0</v>
      </c>
      <c r="X95" s="20">
        <f t="shared" si="52"/>
        <v>0</v>
      </c>
      <c r="Y95" s="106">
        <f t="shared" si="48"/>
        <v>0</v>
      </c>
      <c r="AB95" s="110">
        <f t="shared" si="49"/>
        <v>0</v>
      </c>
      <c r="AC95" s="130">
        <f>SUM($AB$33:AB95)*AB95</f>
        <v>0</v>
      </c>
      <c r="AD95" s="91"/>
      <c r="AE95" s="137">
        <f t="shared" si="50"/>
        <v>31</v>
      </c>
    </row>
    <row r="96" spans="7:31">
      <c r="G96" s="144"/>
      <c r="H96" s="145"/>
      <c r="I96" s="146"/>
      <c r="J96" s="147"/>
      <c r="K96" s="21">
        <f t="shared" si="35"/>
        <v>0</v>
      </c>
      <c r="L96" s="45">
        <f t="shared" si="36"/>
        <v>0</v>
      </c>
      <c r="M96" s="153"/>
      <c r="N96" s="147"/>
      <c r="O96" s="22">
        <f t="shared" si="43"/>
        <v>0</v>
      </c>
      <c r="P96" s="26">
        <f t="shared" si="44"/>
        <v>0</v>
      </c>
      <c r="Q96" s="31">
        <f t="shared" si="45"/>
        <v>0</v>
      </c>
      <c r="R96" s="24">
        <f t="shared" si="46"/>
        <v>0</v>
      </c>
      <c r="S96" s="24">
        <f t="shared" si="26"/>
        <v>0</v>
      </c>
      <c r="T96" s="32">
        <f t="shared" si="27"/>
        <v>0</v>
      </c>
      <c r="U96" s="39">
        <f t="shared" si="20"/>
        <v>0</v>
      </c>
      <c r="V96" s="22">
        <f t="shared" si="51"/>
        <v>0</v>
      </c>
      <c r="W96" s="20">
        <f t="shared" si="47"/>
        <v>0</v>
      </c>
      <c r="X96" s="20">
        <f t="shared" si="52"/>
        <v>0</v>
      </c>
      <c r="Y96" s="106">
        <f t="shared" si="48"/>
        <v>0</v>
      </c>
      <c r="AB96" s="110">
        <f t="shared" si="49"/>
        <v>0</v>
      </c>
      <c r="AC96" s="130">
        <f>SUM($AB$33:AB96)*AB96</f>
        <v>0</v>
      </c>
      <c r="AD96" s="91"/>
      <c r="AE96" s="137">
        <f t="shared" si="50"/>
        <v>31</v>
      </c>
    </row>
    <row r="97" spans="7:31">
      <c r="G97" s="144"/>
      <c r="H97" s="145"/>
      <c r="I97" s="146"/>
      <c r="J97" s="147"/>
      <c r="K97" s="21">
        <f t="shared" si="35"/>
        <v>0</v>
      </c>
      <c r="L97" s="45">
        <f t="shared" si="36"/>
        <v>0</v>
      </c>
      <c r="M97" s="153"/>
      <c r="N97" s="147"/>
      <c r="O97" s="22">
        <f t="shared" si="43"/>
        <v>0</v>
      </c>
      <c r="P97" s="26">
        <f t="shared" si="44"/>
        <v>0</v>
      </c>
      <c r="Q97" s="31">
        <f t="shared" si="45"/>
        <v>0</v>
      </c>
      <c r="R97" s="24">
        <f t="shared" si="46"/>
        <v>0</v>
      </c>
      <c r="S97" s="24">
        <f t="shared" si="26"/>
        <v>0</v>
      </c>
      <c r="T97" s="32">
        <f t="shared" si="27"/>
        <v>0</v>
      </c>
      <c r="U97" s="39">
        <f t="shared" ref="U97:U160" si="53">V97/5/$AC$12</f>
        <v>0</v>
      </c>
      <c r="V97" s="22">
        <f t="shared" si="51"/>
        <v>0</v>
      </c>
      <c r="W97" s="20">
        <f t="shared" si="47"/>
        <v>0</v>
      </c>
      <c r="X97" s="20">
        <f t="shared" si="52"/>
        <v>0</v>
      </c>
      <c r="Y97" s="106">
        <f t="shared" si="48"/>
        <v>0</v>
      </c>
      <c r="AB97" s="110">
        <f t="shared" si="49"/>
        <v>0</v>
      </c>
      <c r="AC97" s="130">
        <f>SUM($AB$33:AB97)*AB97</f>
        <v>0</v>
      </c>
      <c r="AD97" s="91"/>
      <c r="AE97" s="137">
        <f t="shared" si="50"/>
        <v>31</v>
      </c>
    </row>
    <row r="98" spans="7:31">
      <c r="G98" s="144"/>
      <c r="H98" s="145"/>
      <c r="I98" s="146"/>
      <c r="J98" s="147"/>
      <c r="K98" s="21">
        <f t="shared" si="35"/>
        <v>0</v>
      </c>
      <c r="L98" s="45">
        <f t="shared" si="36"/>
        <v>0</v>
      </c>
      <c r="M98" s="153"/>
      <c r="N98" s="147"/>
      <c r="O98" s="22">
        <f t="shared" si="43"/>
        <v>0</v>
      </c>
      <c r="P98" s="26">
        <f t="shared" si="44"/>
        <v>0</v>
      </c>
      <c r="Q98" s="31">
        <f t="shared" si="45"/>
        <v>0</v>
      </c>
      <c r="R98" s="24">
        <f t="shared" si="46"/>
        <v>0</v>
      </c>
      <c r="S98" s="24">
        <f t="shared" ref="S98:S161" si="54">IF(K98=0,0,IF(O98&lt;=K98,1,-1))</f>
        <v>0</v>
      </c>
      <c r="T98" s="32">
        <f t="shared" ref="T98:T161" si="55">IF(L98=0,0,IF(P98&gt;=L98,1,-1))</f>
        <v>0</v>
      </c>
      <c r="U98" s="39">
        <f t="shared" si="53"/>
        <v>0</v>
      </c>
      <c r="V98" s="22">
        <f t="shared" si="51"/>
        <v>0</v>
      </c>
      <c r="W98" s="20">
        <f t="shared" si="47"/>
        <v>0</v>
      </c>
      <c r="X98" s="20">
        <f t="shared" si="52"/>
        <v>0</v>
      </c>
      <c r="Y98" s="106">
        <f t="shared" si="48"/>
        <v>0</v>
      </c>
      <c r="AB98" s="110">
        <f t="shared" si="49"/>
        <v>0</v>
      </c>
      <c r="AC98" s="130">
        <f>SUM($AB$33:AB98)*AB98</f>
        <v>0</v>
      </c>
      <c r="AD98" s="91"/>
      <c r="AE98" s="137">
        <f t="shared" si="50"/>
        <v>31</v>
      </c>
    </row>
    <row r="99" spans="7:31">
      <c r="G99" s="144"/>
      <c r="H99" s="145"/>
      <c r="I99" s="146"/>
      <c r="J99" s="147"/>
      <c r="K99" s="21">
        <f t="shared" si="35"/>
        <v>0</v>
      </c>
      <c r="L99" s="45">
        <f t="shared" si="36"/>
        <v>0</v>
      </c>
      <c r="M99" s="153"/>
      <c r="N99" s="147"/>
      <c r="O99" s="22">
        <f t="shared" si="43"/>
        <v>0</v>
      </c>
      <c r="P99" s="26">
        <f t="shared" si="44"/>
        <v>0</v>
      </c>
      <c r="Q99" s="31">
        <f t="shared" si="45"/>
        <v>0</v>
      </c>
      <c r="R99" s="24">
        <f t="shared" si="46"/>
        <v>0</v>
      </c>
      <c r="S99" s="24">
        <f t="shared" si="54"/>
        <v>0</v>
      </c>
      <c r="T99" s="32">
        <f t="shared" si="55"/>
        <v>0</v>
      </c>
      <c r="U99" s="39">
        <f t="shared" si="53"/>
        <v>0</v>
      </c>
      <c r="V99" s="22">
        <f t="shared" si="51"/>
        <v>0</v>
      </c>
      <c r="W99" s="20">
        <f t="shared" si="47"/>
        <v>0</v>
      </c>
      <c r="X99" s="20">
        <f t="shared" si="52"/>
        <v>0</v>
      </c>
      <c r="Y99" s="106">
        <f t="shared" si="48"/>
        <v>0</v>
      </c>
      <c r="AB99" s="110">
        <f t="shared" si="49"/>
        <v>0</v>
      </c>
      <c r="AC99" s="130">
        <f>SUM($AB$33:AB99)*AB99</f>
        <v>0</v>
      </c>
      <c r="AD99" s="91"/>
      <c r="AE99" s="137">
        <f t="shared" si="50"/>
        <v>31</v>
      </c>
    </row>
    <row r="100" spans="7:31">
      <c r="G100" s="144"/>
      <c r="H100" s="145"/>
      <c r="I100" s="146"/>
      <c r="J100" s="147"/>
      <c r="K100" s="21">
        <f t="shared" si="35"/>
        <v>0</v>
      </c>
      <c r="L100" s="45">
        <f t="shared" si="36"/>
        <v>0</v>
      </c>
      <c r="M100" s="153"/>
      <c r="N100" s="147"/>
      <c r="O100" s="22">
        <f t="shared" si="43"/>
        <v>0</v>
      </c>
      <c r="P100" s="26">
        <f t="shared" si="44"/>
        <v>0</v>
      </c>
      <c r="Q100" s="31">
        <f t="shared" si="45"/>
        <v>0</v>
      </c>
      <c r="R100" s="24">
        <f t="shared" si="46"/>
        <v>0</v>
      </c>
      <c r="S100" s="24">
        <f t="shared" si="54"/>
        <v>0</v>
      </c>
      <c r="T100" s="32">
        <f t="shared" si="55"/>
        <v>0</v>
      </c>
      <c r="U100" s="39">
        <f t="shared" si="53"/>
        <v>0</v>
      </c>
      <c r="V100" s="22">
        <f t="shared" si="51"/>
        <v>0</v>
      </c>
      <c r="W100" s="20">
        <f t="shared" si="47"/>
        <v>0</v>
      </c>
      <c r="X100" s="20">
        <f t="shared" si="52"/>
        <v>0</v>
      </c>
      <c r="Y100" s="106">
        <f t="shared" si="48"/>
        <v>0</v>
      </c>
      <c r="AB100" s="110">
        <f t="shared" si="49"/>
        <v>0</v>
      </c>
      <c r="AC100" s="130">
        <f>SUM($AB$33:AB100)*AB100</f>
        <v>0</v>
      </c>
      <c r="AD100" s="91"/>
      <c r="AE100" s="137">
        <f t="shared" si="50"/>
        <v>31</v>
      </c>
    </row>
    <row r="101" spans="7:31">
      <c r="G101" s="144"/>
      <c r="H101" s="145"/>
      <c r="I101" s="146"/>
      <c r="J101" s="147"/>
      <c r="K101" s="21">
        <f t="shared" si="35"/>
        <v>0</v>
      </c>
      <c r="L101" s="45">
        <f t="shared" si="36"/>
        <v>0</v>
      </c>
      <c r="M101" s="153"/>
      <c r="N101" s="147"/>
      <c r="O101" s="22">
        <f t="shared" si="43"/>
        <v>0</v>
      </c>
      <c r="P101" s="26">
        <f t="shared" si="44"/>
        <v>0</v>
      </c>
      <c r="Q101" s="31">
        <f t="shared" si="45"/>
        <v>0</v>
      </c>
      <c r="R101" s="24">
        <f t="shared" si="46"/>
        <v>0</v>
      </c>
      <c r="S101" s="24">
        <f t="shared" si="54"/>
        <v>0</v>
      </c>
      <c r="T101" s="32">
        <f t="shared" si="55"/>
        <v>0</v>
      </c>
      <c r="U101" s="39">
        <f t="shared" si="53"/>
        <v>0</v>
      </c>
      <c r="V101" s="22">
        <f t="shared" si="51"/>
        <v>0</v>
      </c>
      <c r="W101" s="20">
        <f t="shared" si="47"/>
        <v>0</v>
      </c>
      <c r="X101" s="20">
        <f t="shared" si="52"/>
        <v>0</v>
      </c>
      <c r="Y101" s="106">
        <f t="shared" si="48"/>
        <v>0</v>
      </c>
      <c r="AB101" s="110">
        <f t="shared" si="49"/>
        <v>0</v>
      </c>
      <c r="AC101" s="130">
        <f>SUM($AB$33:AB101)*AB101</f>
        <v>0</v>
      </c>
      <c r="AD101" s="91"/>
      <c r="AE101" s="137">
        <f t="shared" si="50"/>
        <v>31</v>
      </c>
    </row>
    <row r="102" spans="7:31">
      <c r="G102" s="144"/>
      <c r="H102" s="145"/>
      <c r="I102" s="146"/>
      <c r="J102" s="147"/>
      <c r="K102" s="21">
        <f t="shared" si="35"/>
        <v>0</v>
      </c>
      <c r="L102" s="45">
        <f t="shared" si="36"/>
        <v>0</v>
      </c>
      <c r="M102" s="153"/>
      <c r="N102" s="147"/>
      <c r="O102" s="22">
        <f t="shared" si="43"/>
        <v>0</v>
      </c>
      <c r="P102" s="26">
        <f t="shared" si="44"/>
        <v>0</v>
      </c>
      <c r="Q102" s="31">
        <f t="shared" si="45"/>
        <v>0</v>
      </c>
      <c r="R102" s="24">
        <f t="shared" si="46"/>
        <v>0</v>
      </c>
      <c r="S102" s="24">
        <f t="shared" si="54"/>
        <v>0</v>
      </c>
      <c r="T102" s="32">
        <f t="shared" si="55"/>
        <v>0</v>
      </c>
      <c r="U102" s="39">
        <f t="shared" si="53"/>
        <v>0</v>
      </c>
      <c r="V102" s="22">
        <f t="shared" si="51"/>
        <v>0</v>
      </c>
      <c r="W102" s="20">
        <f t="shared" si="47"/>
        <v>0</v>
      </c>
      <c r="X102" s="20">
        <f t="shared" si="52"/>
        <v>0</v>
      </c>
      <c r="Y102" s="106">
        <f t="shared" si="48"/>
        <v>0</v>
      </c>
      <c r="AB102" s="110">
        <f t="shared" si="49"/>
        <v>0</v>
      </c>
      <c r="AC102" s="130">
        <f>SUM($AB$33:AB102)*AB102</f>
        <v>0</v>
      </c>
      <c r="AD102" s="91"/>
      <c r="AE102" s="137">
        <f t="shared" si="50"/>
        <v>31</v>
      </c>
    </row>
    <row r="103" spans="7:31">
      <c r="G103" s="144"/>
      <c r="H103" s="145"/>
      <c r="I103" s="146"/>
      <c r="J103" s="147"/>
      <c r="K103" s="21">
        <f t="shared" si="35"/>
        <v>0</v>
      </c>
      <c r="L103" s="45">
        <f t="shared" si="36"/>
        <v>0</v>
      </c>
      <c r="M103" s="153"/>
      <c r="N103" s="147"/>
      <c r="O103" s="22">
        <f t="shared" si="43"/>
        <v>0</v>
      </c>
      <c r="P103" s="26">
        <f t="shared" si="44"/>
        <v>0</v>
      </c>
      <c r="Q103" s="31">
        <f t="shared" si="45"/>
        <v>0</v>
      </c>
      <c r="R103" s="24">
        <f t="shared" si="46"/>
        <v>0</v>
      </c>
      <c r="S103" s="24">
        <f t="shared" si="54"/>
        <v>0</v>
      </c>
      <c r="T103" s="32">
        <f t="shared" si="55"/>
        <v>0</v>
      </c>
      <c r="U103" s="39">
        <f t="shared" si="53"/>
        <v>0</v>
      </c>
      <c r="V103" s="22">
        <f t="shared" si="51"/>
        <v>0</v>
      </c>
      <c r="W103" s="20">
        <f t="shared" si="47"/>
        <v>0</v>
      </c>
      <c r="X103" s="20">
        <f t="shared" si="52"/>
        <v>0</v>
      </c>
      <c r="Y103" s="106">
        <f t="shared" si="48"/>
        <v>0</v>
      </c>
      <c r="AB103" s="110">
        <f t="shared" si="49"/>
        <v>0</v>
      </c>
      <c r="AC103" s="130">
        <f>SUM($AB$33:AB103)*AB103</f>
        <v>0</v>
      </c>
      <c r="AD103" s="91"/>
      <c r="AE103" s="137">
        <f t="shared" si="50"/>
        <v>31</v>
      </c>
    </row>
    <row r="104" spans="7:31">
      <c r="G104" s="144"/>
      <c r="H104" s="145"/>
      <c r="I104" s="146"/>
      <c r="J104" s="147"/>
      <c r="K104" s="21">
        <f t="shared" ref="K104:K167" si="56">IF(ISERROR(J104/I104),0,J104/I104)</f>
        <v>0</v>
      </c>
      <c r="L104" s="45">
        <f t="shared" ref="L104:L167" si="57">IF(ISERROR(I104/(J104*24)),0,I104/(J104*24))</f>
        <v>0</v>
      </c>
      <c r="M104" s="153"/>
      <c r="N104" s="147"/>
      <c r="O104" s="22">
        <f t="shared" si="43"/>
        <v>0</v>
      </c>
      <c r="P104" s="26">
        <f t="shared" si="44"/>
        <v>0</v>
      </c>
      <c r="Q104" s="31">
        <f t="shared" si="45"/>
        <v>0</v>
      </c>
      <c r="R104" s="24">
        <f t="shared" si="46"/>
        <v>0</v>
      </c>
      <c r="S104" s="24">
        <f t="shared" si="54"/>
        <v>0</v>
      </c>
      <c r="T104" s="32">
        <f t="shared" si="55"/>
        <v>0</v>
      </c>
      <c r="U104" s="39">
        <f t="shared" si="53"/>
        <v>0</v>
      </c>
      <c r="V104" s="22">
        <f t="shared" si="51"/>
        <v>0</v>
      </c>
      <c r="W104" s="20">
        <f t="shared" si="47"/>
        <v>0</v>
      </c>
      <c r="X104" s="20">
        <f t="shared" si="52"/>
        <v>0</v>
      </c>
      <c r="Y104" s="106">
        <f t="shared" si="48"/>
        <v>0</v>
      </c>
      <c r="AB104" s="110">
        <f t="shared" si="49"/>
        <v>0</v>
      </c>
      <c r="AC104" s="130">
        <f>SUM($AB$33:AB104)*AB104</f>
        <v>0</v>
      </c>
      <c r="AD104" s="91"/>
      <c r="AE104" s="137">
        <f t="shared" si="50"/>
        <v>31</v>
      </c>
    </row>
    <row r="105" spans="7:31">
      <c r="G105" s="144"/>
      <c r="H105" s="145"/>
      <c r="I105" s="146"/>
      <c r="J105" s="147"/>
      <c r="K105" s="21">
        <f t="shared" si="56"/>
        <v>0</v>
      </c>
      <c r="L105" s="45">
        <f t="shared" si="57"/>
        <v>0</v>
      </c>
      <c r="M105" s="153"/>
      <c r="N105" s="147"/>
      <c r="O105" s="22">
        <f t="shared" si="43"/>
        <v>0</v>
      </c>
      <c r="P105" s="26">
        <f t="shared" si="44"/>
        <v>0</v>
      </c>
      <c r="Q105" s="31">
        <f t="shared" si="45"/>
        <v>0</v>
      </c>
      <c r="R105" s="24">
        <f t="shared" si="46"/>
        <v>0</v>
      </c>
      <c r="S105" s="24">
        <f t="shared" si="54"/>
        <v>0</v>
      </c>
      <c r="T105" s="32">
        <f t="shared" si="55"/>
        <v>0</v>
      </c>
      <c r="U105" s="39">
        <f t="shared" si="53"/>
        <v>0</v>
      </c>
      <c r="V105" s="22">
        <f t="shared" si="51"/>
        <v>0</v>
      </c>
      <c r="W105" s="20">
        <f t="shared" si="47"/>
        <v>0</v>
      </c>
      <c r="X105" s="20">
        <f t="shared" si="52"/>
        <v>0</v>
      </c>
      <c r="Y105" s="106">
        <f t="shared" si="48"/>
        <v>0</v>
      </c>
      <c r="AB105" s="110">
        <f t="shared" si="49"/>
        <v>0</v>
      </c>
      <c r="AC105" s="130">
        <f>SUM($AB$33:AB105)*AB105</f>
        <v>0</v>
      </c>
      <c r="AD105" s="91"/>
      <c r="AE105" s="137">
        <f t="shared" si="50"/>
        <v>31</v>
      </c>
    </row>
    <row r="106" spans="7:31">
      <c r="G106" s="144"/>
      <c r="H106" s="145"/>
      <c r="I106" s="146"/>
      <c r="J106" s="147"/>
      <c r="K106" s="21">
        <f t="shared" si="56"/>
        <v>0</v>
      </c>
      <c r="L106" s="45">
        <f t="shared" si="57"/>
        <v>0</v>
      </c>
      <c r="M106" s="153"/>
      <c r="N106" s="147"/>
      <c r="O106" s="22">
        <f t="shared" si="43"/>
        <v>0</v>
      </c>
      <c r="P106" s="26">
        <f t="shared" si="44"/>
        <v>0</v>
      </c>
      <c r="Q106" s="31">
        <f t="shared" si="45"/>
        <v>0</v>
      </c>
      <c r="R106" s="24">
        <f t="shared" si="46"/>
        <v>0</v>
      </c>
      <c r="S106" s="24">
        <f t="shared" si="54"/>
        <v>0</v>
      </c>
      <c r="T106" s="32">
        <f t="shared" si="55"/>
        <v>0</v>
      </c>
      <c r="U106" s="39">
        <f t="shared" si="53"/>
        <v>0</v>
      </c>
      <c r="V106" s="22">
        <f t="shared" si="51"/>
        <v>0</v>
      </c>
      <c r="W106" s="20">
        <f t="shared" si="47"/>
        <v>0</v>
      </c>
      <c r="X106" s="20">
        <f t="shared" si="52"/>
        <v>0</v>
      </c>
      <c r="Y106" s="106">
        <f t="shared" si="48"/>
        <v>0</v>
      </c>
      <c r="AB106" s="110">
        <f t="shared" si="49"/>
        <v>0</v>
      </c>
      <c r="AC106" s="130">
        <f>SUM($AB$33:AB106)*AB106</f>
        <v>0</v>
      </c>
      <c r="AD106" s="91"/>
      <c r="AE106" s="137">
        <f t="shared" si="50"/>
        <v>31</v>
      </c>
    </row>
    <row r="107" spans="7:31">
      <c r="G107" s="144"/>
      <c r="H107" s="145"/>
      <c r="I107" s="146"/>
      <c r="J107" s="147"/>
      <c r="K107" s="21">
        <f t="shared" si="56"/>
        <v>0</v>
      </c>
      <c r="L107" s="45">
        <f t="shared" si="57"/>
        <v>0</v>
      </c>
      <c r="M107" s="153"/>
      <c r="N107" s="147"/>
      <c r="O107" s="22">
        <f t="shared" si="43"/>
        <v>0</v>
      </c>
      <c r="P107" s="26">
        <f t="shared" si="44"/>
        <v>0</v>
      </c>
      <c r="Q107" s="31">
        <f t="shared" si="45"/>
        <v>0</v>
      </c>
      <c r="R107" s="24">
        <f t="shared" si="46"/>
        <v>0</v>
      </c>
      <c r="S107" s="24">
        <f t="shared" si="54"/>
        <v>0</v>
      </c>
      <c r="T107" s="32">
        <f t="shared" si="55"/>
        <v>0</v>
      </c>
      <c r="U107" s="39">
        <f t="shared" si="53"/>
        <v>0</v>
      </c>
      <c r="V107" s="22">
        <f t="shared" si="51"/>
        <v>0</v>
      </c>
      <c r="W107" s="20">
        <f t="shared" si="47"/>
        <v>0</v>
      </c>
      <c r="X107" s="20">
        <f t="shared" si="52"/>
        <v>0</v>
      </c>
      <c r="Y107" s="106">
        <f t="shared" si="48"/>
        <v>0</v>
      </c>
      <c r="AB107" s="110">
        <f t="shared" si="49"/>
        <v>0</v>
      </c>
      <c r="AC107" s="130">
        <f>SUM($AB$33:AB107)*AB107</f>
        <v>0</v>
      </c>
      <c r="AD107" s="91"/>
      <c r="AE107" s="137">
        <f t="shared" si="50"/>
        <v>31</v>
      </c>
    </row>
    <row r="108" spans="7:31">
      <c r="G108" s="144"/>
      <c r="H108" s="145"/>
      <c r="I108" s="146"/>
      <c r="J108" s="147"/>
      <c r="K108" s="21">
        <f t="shared" si="56"/>
        <v>0</v>
      </c>
      <c r="L108" s="45">
        <f t="shared" si="57"/>
        <v>0</v>
      </c>
      <c r="M108" s="153"/>
      <c r="N108" s="147"/>
      <c r="O108" s="22">
        <f t="shared" si="43"/>
        <v>0</v>
      </c>
      <c r="P108" s="26">
        <f t="shared" si="44"/>
        <v>0</v>
      </c>
      <c r="Q108" s="31">
        <f t="shared" si="45"/>
        <v>0</v>
      </c>
      <c r="R108" s="24">
        <f t="shared" si="46"/>
        <v>0</v>
      </c>
      <c r="S108" s="24">
        <f t="shared" si="54"/>
        <v>0</v>
      </c>
      <c r="T108" s="32">
        <f t="shared" si="55"/>
        <v>0</v>
      </c>
      <c r="U108" s="39">
        <f t="shared" si="53"/>
        <v>0</v>
      </c>
      <c r="V108" s="22">
        <f t="shared" si="51"/>
        <v>0</v>
      </c>
      <c r="W108" s="20">
        <f t="shared" si="47"/>
        <v>0</v>
      </c>
      <c r="X108" s="20">
        <f t="shared" si="52"/>
        <v>0</v>
      </c>
      <c r="Y108" s="106">
        <f t="shared" si="48"/>
        <v>0</v>
      </c>
      <c r="AB108" s="110">
        <f t="shared" si="49"/>
        <v>0</v>
      </c>
      <c r="AC108" s="130">
        <f>SUM($AB$33:AB108)*AB108</f>
        <v>0</v>
      </c>
      <c r="AD108" s="91"/>
      <c r="AE108" s="137">
        <f t="shared" si="50"/>
        <v>31</v>
      </c>
    </row>
    <row r="109" spans="7:31">
      <c r="G109" s="144"/>
      <c r="H109" s="145"/>
      <c r="I109" s="146"/>
      <c r="J109" s="147"/>
      <c r="K109" s="21">
        <f t="shared" si="56"/>
        <v>0</v>
      </c>
      <c r="L109" s="45">
        <f t="shared" si="57"/>
        <v>0</v>
      </c>
      <c r="M109" s="153"/>
      <c r="N109" s="147"/>
      <c r="O109" s="22">
        <f t="shared" si="43"/>
        <v>0</v>
      </c>
      <c r="P109" s="26">
        <f t="shared" si="44"/>
        <v>0</v>
      </c>
      <c r="Q109" s="31">
        <f t="shared" si="45"/>
        <v>0</v>
      </c>
      <c r="R109" s="24">
        <f t="shared" si="46"/>
        <v>0</v>
      </c>
      <c r="S109" s="24">
        <f t="shared" si="54"/>
        <v>0</v>
      </c>
      <c r="T109" s="32">
        <f t="shared" si="55"/>
        <v>0</v>
      </c>
      <c r="U109" s="39">
        <f t="shared" si="53"/>
        <v>0</v>
      </c>
      <c r="V109" s="22">
        <f t="shared" si="51"/>
        <v>0</v>
      </c>
      <c r="W109" s="20">
        <f t="shared" si="47"/>
        <v>0</v>
      </c>
      <c r="X109" s="20">
        <f t="shared" si="52"/>
        <v>0</v>
      </c>
      <c r="Y109" s="106">
        <f t="shared" si="48"/>
        <v>0</v>
      </c>
      <c r="AB109" s="110">
        <f t="shared" si="49"/>
        <v>0</v>
      </c>
      <c r="AC109" s="130">
        <f>SUM($AB$33:AB109)*AB109</f>
        <v>0</v>
      </c>
      <c r="AD109" s="91"/>
      <c r="AE109" s="137">
        <f t="shared" si="50"/>
        <v>31</v>
      </c>
    </row>
    <row r="110" spans="7:31">
      <c r="G110" s="144"/>
      <c r="H110" s="145"/>
      <c r="I110" s="146"/>
      <c r="J110" s="147"/>
      <c r="K110" s="21">
        <f t="shared" si="56"/>
        <v>0</v>
      </c>
      <c r="L110" s="45">
        <f t="shared" si="57"/>
        <v>0</v>
      </c>
      <c r="M110" s="153"/>
      <c r="N110" s="147"/>
      <c r="O110" s="22">
        <f t="shared" si="43"/>
        <v>0</v>
      </c>
      <c r="P110" s="26">
        <f t="shared" si="44"/>
        <v>0</v>
      </c>
      <c r="Q110" s="31">
        <f t="shared" si="45"/>
        <v>0</v>
      </c>
      <c r="R110" s="24">
        <f t="shared" si="46"/>
        <v>0</v>
      </c>
      <c r="S110" s="24">
        <f t="shared" si="54"/>
        <v>0</v>
      </c>
      <c r="T110" s="32">
        <f t="shared" si="55"/>
        <v>0</v>
      </c>
      <c r="U110" s="39">
        <f t="shared" si="53"/>
        <v>0</v>
      </c>
      <c r="V110" s="22">
        <f t="shared" si="51"/>
        <v>0</v>
      </c>
      <c r="W110" s="20">
        <f t="shared" si="47"/>
        <v>0</v>
      </c>
      <c r="X110" s="20">
        <f t="shared" si="52"/>
        <v>0</v>
      </c>
      <c r="Y110" s="106">
        <f t="shared" si="48"/>
        <v>0</v>
      </c>
      <c r="AB110" s="110">
        <f t="shared" si="49"/>
        <v>0</v>
      </c>
      <c r="AC110" s="130">
        <f>SUM($AB$33:AB110)*AB110</f>
        <v>0</v>
      </c>
      <c r="AD110" s="91"/>
      <c r="AE110" s="137">
        <f t="shared" si="50"/>
        <v>31</v>
      </c>
    </row>
    <row r="111" spans="7:31">
      <c r="G111" s="144"/>
      <c r="H111" s="145"/>
      <c r="I111" s="146"/>
      <c r="J111" s="147"/>
      <c r="K111" s="21">
        <f t="shared" si="56"/>
        <v>0</v>
      </c>
      <c r="L111" s="45">
        <f t="shared" si="57"/>
        <v>0</v>
      </c>
      <c r="M111" s="153"/>
      <c r="N111" s="147"/>
      <c r="O111" s="22">
        <f t="shared" si="43"/>
        <v>0</v>
      </c>
      <c r="P111" s="26">
        <f t="shared" si="44"/>
        <v>0</v>
      </c>
      <c r="Q111" s="31">
        <f t="shared" si="45"/>
        <v>0</v>
      </c>
      <c r="R111" s="24">
        <f t="shared" si="46"/>
        <v>0</v>
      </c>
      <c r="S111" s="24">
        <f t="shared" si="54"/>
        <v>0</v>
      </c>
      <c r="T111" s="32">
        <f t="shared" si="55"/>
        <v>0</v>
      </c>
      <c r="U111" s="39">
        <f t="shared" si="53"/>
        <v>0</v>
      </c>
      <c r="V111" s="22">
        <f t="shared" si="51"/>
        <v>0</v>
      </c>
      <c r="W111" s="20">
        <f t="shared" si="47"/>
        <v>0</v>
      </c>
      <c r="X111" s="20">
        <f t="shared" si="52"/>
        <v>0</v>
      </c>
      <c r="Y111" s="106">
        <f t="shared" si="48"/>
        <v>0</v>
      </c>
      <c r="AB111" s="110">
        <f t="shared" si="49"/>
        <v>0</v>
      </c>
      <c r="AC111" s="130">
        <f>SUM($AB$33:AB111)*AB111</f>
        <v>0</v>
      </c>
      <c r="AD111" s="91"/>
      <c r="AE111" s="137">
        <f t="shared" si="50"/>
        <v>31</v>
      </c>
    </row>
    <row r="112" spans="7:31">
      <c r="G112" s="144"/>
      <c r="H112" s="145"/>
      <c r="I112" s="146"/>
      <c r="J112" s="147"/>
      <c r="K112" s="21">
        <f t="shared" si="56"/>
        <v>0</v>
      </c>
      <c r="L112" s="45">
        <f t="shared" si="57"/>
        <v>0</v>
      </c>
      <c r="M112" s="153"/>
      <c r="N112" s="147"/>
      <c r="O112" s="22">
        <f t="shared" si="43"/>
        <v>0</v>
      </c>
      <c r="P112" s="26">
        <f t="shared" si="44"/>
        <v>0</v>
      </c>
      <c r="Q112" s="31">
        <f t="shared" si="45"/>
        <v>0</v>
      </c>
      <c r="R112" s="24">
        <f t="shared" si="46"/>
        <v>0</v>
      </c>
      <c r="S112" s="24">
        <f t="shared" si="54"/>
        <v>0</v>
      </c>
      <c r="T112" s="32">
        <f t="shared" si="55"/>
        <v>0</v>
      </c>
      <c r="U112" s="39">
        <f t="shared" si="53"/>
        <v>0</v>
      </c>
      <c r="V112" s="22">
        <f t="shared" si="51"/>
        <v>0</v>
      </c>
      <c r="W112" s="20">
        <f t="shared" si="47"/>
        <v>0</v>
      </c>
      <c r="X112" s="20">
        <f t="shared" si="52"/>
        <v>0</v>
      </c>
      <c r="Y112" s="106">
        <f t="shared" si="48"/>
        <v>0</v>
      </c>
      <c r="AB112" s="110">
        <f t="shared" si="49"/>
        <v>0</v>
      </c>
      <c r="AC112" s="130">
        <f>SUM($AB$33:AB112)*AB112</f>
        <v>0</v>
      </c>
      <c r="AD112" s="91"/>
      <c r="AE112" s="137">
        <f t="shared" si="50"/>
        <v>31</v>
      </c>
    </row>
    <row r="113" spans="7:31">
      <c r="G113" s="144"/>
      <c r="H113" s="145"/>
      <c r="I113" s="146"/>
      <c r="J113" s="147"/>
      <c r="K113" s="21">
        <f t="shared" si="56"/>
        <v>0</v>
      </c>
      <c r="L113" s="45">
        <f t="shared" si="57"/>
        <v>0</v>
      </c>
      <c r="M113" s="153"/>
      <c r="N113" s="147"/>
      <c r="O113" s="22">
        <f t="shared" si="43"/>
        <v>0</v>
      </c>
      <c r="P113" s="26">
        <f t="shared" si="44"/>
        <v>0</v>
      </c>
      <c r="Q113" s="31">
        <f t="shared" si="45"/>
        <v>0</v>
      </c>
      <c r="R113" s="24">
        <f t="shared" si="46"/>
        <v>0</v>
      </c>
      <c r="S113" s="24">
        <f t="shared" si="54"/>
        <v>0</v>
      </c>
      <c r="T113" s="32">
        <f t="shared" si="55"/>
        <v>0</v>
      </c>
      <c r="U113" s="39">
        <f t="shared" si="53"/>
        <v>0</v>
      </c>
      <c r="V113" s="22">
        <f t="shared" si="51"/>
        <v>0</v>
      </c>
      <c r="W113" s="20">
        <f t="shared" si="47"/>
        <v>0</v>
      </c>
      <c r="X113" s="20">
        <f t="shared" si="52"/>
        <v>0</v>
      </c>
      <c r="Y113" s="106">
        <f t="shared" si="48"/>
        <v>0</v>
      </c>
      <c r="AB113" s="110">
        <f t="shared" si="49"/>
        <v>0</v>
      </c>
      <c r="AC113" s="130">
        <f>SUM($AB$33:AB113)*AB113</f>
        <v>0</v>
      </c>
      <c r="AD113" s="91"/>
      <c r="AE113" s="137">
        <f t="shared" si="50"/>
        <v>31</v>
      </c>
    </row>
    <row r="114" spans="7:31">
      <c r="G114" s="144"/>
      <c r="H114" s="145"/>
      <c r="I114" s="146"/>
      <c r="J114" s="147"/>
      <c r="K114" s="21">
        <f t="shared" si="56"/>
        <v>0</v>
      </c>
      <c r="L114" s="45">
        <f t="shared" si="57"/>
        <v>0</v>
      </c>
      <c r="M114" s="153"/>
      <c r="N114" s="147"/>
      <c r="O114" s="22">
        <f t="shared" si="43"/>
        <v>0</v>
      </c>
      <c r="P114" s="26">
        <f t="shared" si="44"/>
        <v>0</v>
      </c>
      <c r="Q114" s="31">
        <f t="shared" si="45"/>
        <v>0</v>
      </c>
      <c r="R114" s="24">
        <f t="shared" si="46"/>
        <v>0</v>
      </c>
      <c r="S114" s="24">
        <f t="shared" si="54"/>
        <v>0</v>
      </c>
      <c r="T114" s="32">
        <f t="shared" si="55"/>
        <v>0</v>
      </c>
      <c r="U114" s="39">
        <f t="shared" si="53"/>
        <v>0</v>
      </c>
      <c r="V114" s="22">
        <f t="shared" si="51"/>
        <v>0</v>
      </c>
      <c r="W114" s="20">
        <f t="shared" si="47"/>
        <v>0</v>
      </c>
      <c r="X114" s="20">
        <f t="shared" si="52"/>
        <v>0</v>
      </c>
      <c r="Y114" s="106">
        <f t="shared" si="48"/>
        <v>0</v>
      </c>
      <c r="AB114" s="110">
        <f t="shared" si="49"/>
        <v>0</v>
      </c>
      <c r="AC114" s="130">
        <f>SUM($AB$33:AB114)*AB114</f>
        <v>0</v>
      </c>
      <c r="AD114" s="91"/>
      <c r="AE114" s="137">
        <f t="shared" si="50"/>
        <v>31</v>
      </c>
    </row>
    <row r="115" spans="7:31">
      <c r="G115" s="144"/>
      <c r="H115" s="145"/>
      <c r="I115" s="146"/>
      <c r="J115" s="147"/>
      <c r="K115" s="21">
        <f t="shared" si="56"/>
        <v>0</v>
      </c>
      <c r="L115" s="45">
        <f t="shared" si="57"/>
        <v>0</v>
      </c>
      <c r="M115" s="153"/>
      <c r="N115" s="147"/>
      <c r="O115" s="22">
        <f t="shared" si="43"/>
        <v>0</v>
      </c>
      <c r="P115" s="26">
        <f t="shared" si="44"/>
        <v>0</v>
      </c>
      <c r="Q115" s="31">
        <f t="shared" si="45"/>
        <v>0</v>
      </c>
      <c r="R115" s="24">
        <f t="shared" si="46"/>
        <v>0</v>
      </c>
      <c r="S115" s="24">
        <f t="shared" si="54"/>
        <v>0</v>
      </c>
      <c r="T115" s="32">
        <f t="shared" si="55"/>
        <v>0</v>
      </c>
      <c r="U115" s="39">
        <f t="shared" si="53"/>
        <v>0</v>
      </c>
      <c r="V115" s="22">
        <f t="shared" si="51"/>
        <v>0</v>
      </c>
      <c r="W115" s="20">
        <f t="shared" si="47"/>
        <v>0</v>
      </c>
      <c r="X115" s="20">
        <f t="shared" si="52"/>
        <v>0</v>
      </c>
      <c r="Y115" s="106">
        <f t="shared" si="48"/>
        <v>0</v>
      </c>
      <c r="AB115" s="110">
        <f t="shared" si="49"/>
        <v>0</v>
      </c>
      <c r="AC115" s="130">
        <f>SUM($AB$33:AB115)*AB115</f>
        <v>0</v>
      </c>
      <c r="AD115" s="91"/>
      <c r="AE115" s="137">
        <f t="shared" si="50"/>
        <v>31</v>
      </c>
    </row>
    <row r="116" spans="7:31">
      <c r="G116" s="144"/>
      <c r="H116" s="145"/>
      <c r="I116" s="146"/>
      <c r="J116" s="147"/>
      <c r="K116" s="21">
        <f t="shared" si="56"/>
        <v>0</v>
      </c>
      <c r="L116" s="45">
        <f t="shared" si="57"/>
        <v>0</v>
      </c>
      <c r="M116" s="153"/>
      <c r="N116" s="147"/>
      <c r="O116" s="22">
        <f t="shared" si="43"/>
        <v>0</v>
      </c>
      <c r="P116" s="26">
        <f t="shared" si="44"/>
        <v>0</v>
      </c>
      <c r="Q116" s="31">
        <f t="shared" si="45"/>
        <v>0</v>
      </c>
      <c r="R116" s="24">
        <f t="shared" si="46"/>
        <v>0</v>
      </c>
      <c r="S116" s="24">
        <f t="shared" si="54"/>
        <v>0</v>
      </c>
      <c r="T116" s="32">
        <f t="shared" si="55"/>
        <v>0</v>
      </c>
      <c r="U116" s="39">
        <f t="shared" si="53"/>
        <v>0</v>
      </c>
      <c r="V116" s="22">
        <f t="shared" si="51"/>
        <v>0</v>
      </c>
      <c r="W116" s="20">
        <f t="shared" si="47"/>
        <v>0</v>
      </c>
      <c r="X116" s="20">
        <f t="shared" si="52"/>
        <v>0</v>
      </c>
      <c r="Y116" s="106">
        <f t="shared" si="48"/>
        <v>0</v>
      </c>
      <c r="AB116" s="110">
        <f t="shared" si="49"/>
        <v>0</v>
      </c>
      <c r="AC116" s="130">
        <f>SUM($AB$33:AB116)*AB116</f>
        <v>0</v>
      </c>
      <c r="AD116" s="91"/>
      <c r="AE116" s="137">
        <f t="shared" si="50"/>
        <v>31</v>
      </c>
    </row>
    <row r="117" spans="7:31">
      <c r="G117" s="144"/>
      <c r="H117" s="145"/>
      <c r="I117" s="146"/>
      <c r="J117" s="147"/>
      <c r="K117" s="21">
        <f t="shared" si="56"/>
        <v>0</v>
      </c>
      <c r="L117" s="45">
        <f t="shared" si="57"/>
        <v>0</v>
      </c>
      <c r="M117" s="153"/>
      <c r="N117" s="147"/>
      <c r="O117" s="22">
        <f t="shared" si="43"/>
        <v>0</v>
      </c>
      <c r="P117" s="26">
        <f t="shared" si="44"/>
        <v>0</v>
      </c>
      <c r="Q117" s="31">
        <f t="shared" si="45"/>
        <v>0</v>
      </c>
      <c r="R117" s="24">
        <f t="shared" si="46"/>
        <v>0</v>
      </c>
      <c r="S117" s="24">
        <f t="shared" si="54"/>
        <v>0</v>
      </c>
      <c r="T117" s="32">
        <f t="shared" si="55"/>
        <v>0</v>
      </c>
      <c r="U117" s="39">
        <f t="shared" si="53"/>
        <v>0</v>
      </c>
      <c r="V117" s="22">
        <f t="shared" si="51"/>
        <v>0</v>
      </c>
      <c r="W117" s="20">
        <f t="shared" si="47"/>
        <v>0</v>
      </c>
      <c r="X117" s="20">
        <f t="shared" si="52"/>
        <v>0</v>
      </c>
      <c r="Y117" s="106">
        <f t="shared" si="48"/>
        <v>0</v>
      </c>
      <c r="AB117" s="110">
        <f t="shared" si="49"/>
        <v>0</v>
      </c>
      <c r="AC117" s="130">
        <f>SUM($AB$33:AB117)*AB117</f>
        <v>0</v>
      </c>
      <c r="AD117" s="91"/>
      <c r="AE117" s="137">
        <f t="shared" si="50"/>
        <v>31</v>
      </c>
    </row>
    <row r="118" spans="7:31">
      <c r="G118" s="144"/>
      <c r="H118" s="145"/>
      <c r="I118" s="146"/>
      <c r="J118" s="147"/>
      <c r="K118" s="21">
        <f t="shared" si="56"/>
        <v>0</v>
      </c>
      <c r="L118" s="45">
        <f t="shared" si="57"/>
        <v>0</v>
      </c>
      <c r="M118" s="153"/>
      <c r="N118" s="147"/>
      <c r="O118" s="22">
        <f t="shared" si="43"/>
        <v>0</v>
      </c>
      <c r="P118" s="26">
        <f t="shared" si="44"/>
        <v>0</v>
      </c>
      <c r="Q118" s="31">
        <f t="shared" si="45"/>
        <v>0</v>
      </c>
      <c r="R118" s="24">
        <f t="shared" si="46"/>
        <v>0</v>
      </c>
      <c r="S118" s="24">
        <f t="shared" si="54"/>
        <v>0</v>
      </c>
      <c r="T118" s="32">
        <f t="shared" si="55"/>
        <v>0</v>
      </c>
      <c r="U118" s="39">
        <f t="shared" si="53"/>
        <v>0</v>
      </c>
      <c r="V118" s="22">
        <f t="shared" si="51"/>
        <v>0</v>
      </c>
      <c r="W118" s="20">
        <f t="shared" si="47"/>
        <v>0</v>
      </c>
      <c r="X118" s="20">
        <f t="shared" si="52"/>
        <v>0</v>
      </c>
      <c r="Y118" s="106">
        <f t="shared" si="48"/>
        <v>0</v>
      </c>
      <c r="AB118" s="110">
        <f t="shared" si="49"/>
        <v>0</v>
      </c>
      <c r="AC118" s="130">
        <f>SUM($AB$33:AB118)*AB118</f>
        <v>0</v>
      </c>
      <c r="AD118" s="91"/>
      <c r="AE118" s="137">
        <f t="shared" si="50"/>
        <v>31</v>
      </c>
    </row>
    <row r="119" spans="7:31">
      <c r="G119" s="144"/>
      <c r="H119" s="145"/>
      <c r="I119" s="146"/>
      <c r="J119" s="147"/>
      <c r="K119" s="21">
        <f t="shared" si="56"/>
        <v>0</v>
      </c>
      <c r="L119" s="45">
        <f t="shared" si="57"/>
        <v>0</v>
      </c>
      <c r="M119" s="153"/>
      <c r="N119" s="147"/>
      <c r="O119" s="22">
        <f t="shared" si="43"/>
        <v>0</v>
      </c>
      <c r="P119" s="26">
        <f t="shared" si="44"/>
        <v>0</v>
      </c>
      <c r="Q119" s="31">
        <f t="shared" si="45"/>
        <v>0</v>
      </c>
      <c r="R119" s="24">
        <f t="shared" si="46"/>
        <v>0</v>
      </c>
      <c r="S119" s="24">
        <f t="shared" si="54"/>
        <v>0</v>
      </c>
      <c r="T119" s="32">
        <f t="shared" si="55"/>
        <v>0</v>
      </c>
      <c r="U119" s="39">
        <f t="shared" si="53"/>
        <v>0</v>
      </c>
      <c r="V119" s="22">
        <f t="shared" si="51"/>
        <v>0</v>
      </c>
      <c r="W119" s="20">
        <f t="shared" si="47"/>
        <v>0</v>
      </c>
      <c r="X119" s="20">
        <f t="shared" si="52"/>
        <v>0</v>
      </c>
      <c r="Y119" s="106">
        <f t="shared" si="48"/>
        <v>0</v>
      </c>
      <c r="AB119" s="110">
        <f t="shared" si="49"/>
        <v>0</v>
      </c>
      <c r="AC119" s="130">
        <f>SUM($AB$33:AB119)*AB119</f>
        <v>0</v>
      </c>
      <c r="AD119" s="91"/>
      <c r="AE119" s="137">
        <f t="shared" si="50"/>
        <v>31</v>
      </c>
    </row>
    <row r="120" spans="7:31">
      <c r="G120" s="144"/>
      <c r="H120" s="145"/>
      <c r="I120" s="146"/>
      <c r="J120" s="147"/>
      <c r="K120" s="21">
        <f t="shared" si="56"/>
        <v>0</v>
      </c>
      <c r="L120" s="45">
        <f t="shared" si="57"/>
        <v>0</v>
      </c>
      <c r="M120" s="153"/>
      <c r="N120" s="147"/>
      <c r="O120" s="22">
        <f t="shared" si="43"/>
        <v>0</v>
      </c>
      <c r="P120" s="26">
        <f t="shared" si="44"/>
        <v>0</v>
      </c>
      <c r="Q120" s="31">
        <f t="shared" si="45"/>
        <v>0</v>
      </c>
      <c r="R120" s="24">
        <f t="shared" si="46"/>
        <v>0</v>
      </c>
      <c r="S120" s="24">
        <f t="shared" si="54"/>
        <v>0</v>
      </c>
      <c r="T120" s="32">
        <f t="shared" si="55"/>
        <v>0</v>
      </c>
      <c r="U120" s="39">
        <f t="shared" si="53"/>
        <v>0</v>
      </c>
      <c r="V120" s="22">
        <f t="shared" si="51"/>
        <v>0</v>
      </c>
      <c r="W120" s="20">
        <f t="shared" si="47"/>
        <v>0</v>
      </c>
      <c r="X120" s="20">
        <f t="shared" si="52"/>
        <v>0</v>
      </c>
      <c r="Y120" s="106">
        <f t="shared" si="48"/>
        <v>0</v>
      </c>
      <c r="AB120" s="110">
        <f t="shared" si="49"/>
        <v>0</v>
      </c>
      <c r="AC120" s="130">
        <f>SUM($AB$33:AB120)*AB120</f>
        <v>0</v>
      </c>
      <c r="AD120" s="91"/>
      <c r="AE120" s="137">
        <f t="shared" si="50"/>
        <v>31</v>
      </c>
    </row>
    <row r="121" spans="7:31">
      <c r="G121" s="144"/>
      <c r="H121" s="145"/>
      <c r="I121" s="146"/>
      <c r="J121" s="147"/>
      <c r="K121" s="21">
        <f t="shared" si="56"/>
        <v>0</v>
      </c>
      <c r="L121" s="45">
        <f t="shared" si="57"/>
        <v>0</v>
      </c>
      <c r="M121" s="153"/>
      <c r="N121" s="147"/>
      <c r="O121" s="22">
        <f t="shared" si="43"/>
        <v>0</v>
      </c>
      <c r="P121" s="26">
        <f t="shared" si="44"/>
        <v>0</v>
      </c>
      <c r="Q121" s="31">
        <f t="shared" si="45"/>
        <v>0</v>
      </c>
      <c r="R121" s="24">
        <f t="shared" si="46"/>
        <v>0</v>
      </c>
      <c r="S121" s="24">
        <f t="shared" si="54"/>
        <v>0</v>
      </c>
      <c r="T121" s="32">
        <f t="shared" si="55"/>
        <v>0</v>
      </c>
      <c r="U121" s="39">
        <f t="shared" si="53"/>
        <v>0</v>
      </c>
      <c r="V121" s="22">
        <f t="shared" si="51"/>
        <v>0</v>
      </c>
      <c r="W121" s="20">
        <f t="shared" si="47"/>
        <v>0</v>
      </c>
      <c r="X121" s="20">
        <f t="shared" si="52"/>
        <v>0</v>
      </c>
      <c r="Y121" s="106">
        <f t="shared" si="48"/>
        <v>0</v>
      </c>
      <c r="AB121" s="110">
        <f t="shared" si="49"/>
        <v>0</v>
      </c>
      <c r="AC121" s="130">
        <f>SUM($AB$33:AB121)*AB121</f>
        <v>0</v>
      </c>
      <c r="AD121" s="91"/>
      <c r="AE121" s="137">
        <f t="shared" si="50"/>
        <v>31</v>
      </c>
    </row>
    <row r="122" spans="7:31">
      <c r="G122" s="144"/>
      <c r="H122" s="145"/>
      <c r="I122" s="146"/>
      <c r="J122" s="147"/>
      <c r="K122" s="21">
        <f t="shared" si="56"/>
        <v>0</v>
      </c>
      <c r="L122" s="45">
        <f t="shared" si="57"/>
        <v>0</v>
      </c>
      <c r="M122" s="153"/>
      <c r="N122" s="147"/>
      <c r="O122" s="22">
        <f t="shared" si="43"/>
        <v>0</v>
      </c>
      <c r="P122" s="26">
        <f t="shared" si="44"/>
        <v>0</v>
      </c>
      <c r="Q122" s="31">
        <f t="shared" si="45"/>
        <v>0</v>
      </c>
      <c r="R122" s="24">
        <f t="shared" si="46"/>
        <v>0</v>
      </c>
      <c r="S122" s="24">
        <f t="shared" si="54"/>
        <v>0</v>
      </c>
      <c r="T122" s="32">
        <f t="shared" si="55"/>
        <v>0</v>
      </c>
      <c r="U122" s="39">
        <f t="shared" si="53"/>
        <v>0</v>
      </c>
      <c r="V122" s="22">
        <f t="shared" si="51"/>
        <v>0</v>
      </c>
      <c r="W122" s="20">
        <f t="shared" si="47"/>
        <v>0</v>
      </c>
      <c r="X122" s="20">
        <f t="shared" si="52"/>
        <v>0</v>
      </c>
      <c r="Y122" s="106">
        <f t="shared" si="48"/>
        <v>0</v>
      </c>
      <c r="AB122" s="110">
        <f t="shared" si="49"/>
        <v>0</v>
      </c>
      <c r="AC122" s="130">
        <f>SUM($AB$33:AB122)*AB122</f>
        <v>0</v>
      </c>
      <c r="AD122" s="91"/>
      <c r="AE122" s="137">
        <f t="shared" si="50"/>
        <v>31</v>
      </c>
    </row>
    <row r="123" spans="7:31">
      <c r="G123" s="144"/>
      <c r="H123" s="145"/>
      <c r="I123" s="146"/>
      <c r="J123" s="147"/>
      <c r="K123" s="21">
        <f t="shared" si="56"/>
        <v>0</v>
      </c>
      <c r="L123" s="45">
        <f t="shared" si="57"/>
        <v>0</v>
      </c>
      <c r="M123" s="153"/>
      <c r="N123" s="147"/>
      <c r="O123" s="22">
        <f t="shared" si="43"/>
        <v>0</v>
      </c>
      <c r="P123" s="26">
        <f t="shared" si="44"/>
        <v>0</v>
      </c>
      <c r="Q123" s="31">
        <f t="shared" si="45"/>
        <v>0</v>
      </c>
      <c r="R123" s="24">
        <f t="shared" si="46"/>
        <v>0</v>
      </c>
      <c r="S123" s="24">
        <f t="shared" si="54"/>
        <v>0</v>
      </c>
      <c r="T123" s="32">
        <f t="shared" si="55"/>
        <v>0</v>
      </c>
      <c r="U123" s="39">
        <f t="shared" si="53"/>
        <v>0</v>
      </c>
      <c r="V123" s="22">
        <f t="shared" si="51"/>
        <v>0</v>
      </c>
      <c r="W123" s="20">
        <f t="shared" si="47"/>
        <v>0</v>
      </c>
      <c r="X123" s="20">
        <f t="shared" si="52"/>
        <v>0</v>
      </c>
      <c r="Y123" s="106">
        <f t="shared" si="48"/>
        <v>0</v>
      </c>
      <c r="AB123" s="110">
        <f t="shared" si="49"/>
        <v>0</v>
      </c>
      <c r="AC123" s="130">
        <f>SUM($AB$33:AB123)*AB123</f>
        <v>0</v>
      </c>
      <c r="AD123" s="91"/>
      <c r="AE123" s="137">
        <f t="shared" si="50"/>
        <v>31</v>
      </c>
    </row>
    <row r="124" spans="7:31">
      <c r="G124" s="144"/>
      <c r="H124" s="145"/>
      <c r="I124" s="146"/>
      <c r="J124" s="147"/>
      <c r="K124" s="21">
        <f t="shared" si="56"/>
        <v>0</v>
      </c>
      <c r="L124" s="45">
        <f t="shared" si="57"/>
        <v>0</v>
      </c>
      <c r="M124" s="153"/>
      <c r="N124" s="147"/>
      <c r="O124" s="22">
        <f t="shared" si="43"/>
        <v>0</v>
      </c>
      <c r="P124" s="26">
        <f t="shared" si="44"/>
        <v>0</v>
      </c>
      <c r="Q124" s="31">
        <f t="shared" si="45"/>
        <v>0</v>
      </c>
      <c r="R124" s="24">
        <f t="shared" si="46"/>
        <v>0</v>
      </c>
      <c r="S124" s="24">
        <f t="shared" si="54"/>
        <v>0</v>
      </c>
      <c r="T124" s="32">
        <f t="shared" si="55"/>
        <v>0</v>
      </c>
      <c r="U124" s="39">
        <f t="shared" si="53"/>
        <v>0</v>
      </c>
      <c r="V124" s="22">
        <f t="shared" si="51"/>
        <v>0</v>
      </c>
      <c r="W124" s="20">
        <f t="shared" si="47"/>
        <v>0</v>
      </c>
      <c r="X124" s="20">
        <f t="shared" si="52"/>
        <v>0</v>
      </c>
      <c r="Y124" s="106">
        <f t="shared" si="48"/>
        <v>0</v>
      </c>
      <c r="AB124" s="110">
        <f t="shared" si="49"/>
        <v>0</v>
      </c>
      <c r="AC124" s="130">
        <f>SUM($AB$33:AB124)*AB124</f>
        <v>0</v>
      </c>
      <c r="AD124" s="91"/>
      <c r="AE124" s="137">
        <f t="shared" si="50"/>
        <v>31</v>
      </c>
    </row>
    <row r="125" spans="7:31">
      <c r="G125" s="144"/>
      <c r="H125" s="145"/>
      <c r="I125" s="146"/>
      <c r="J125" s="147"/>
      <c r="K125" s="21">
        <f t="shared" si="56"/>
        <v>0</v>
      </c>
      <c r="L125" s="45">
        <f t="shared" si="57"/>
        <v>0</v>
      </c>
      <c r="M125" s="153"/>
      <c r="N125" s="147"/>
      <c r="O125" s="22">
        <f t="shared" si="43"/>
        <v>0</v>
      </c>
      <c r="P125" s="26">
        <f t="shared" si="44"/>
        <v>0</v>
      </c>
      <c r="Q125" s="31">
        <f t="shared" si="45"/>
        <v>0</v>
      </c>
      <c r="R125" s="24">
        <f t="shared" si="46"/>
        <v>0</v>
      </c>
      <c r="S125" s="24">
        <f t="shared" si="54"/>
        <v>0</v>
      </c>
      <c r="T125" s="32">
        <f t="shared" si="55"/>
        <v>0</v>
      </c>
      <c r="U125" s="39">
        <f t="shared" si="53"/>
        <v>0</v>
      </c>
      <c r="V125" s="22">
        <f t="shared" si="51"/>
        <v>0</v>
      </c>
      <c r="W125" s="20">
        <f t="shared" si="47"/>
        <v>0</v>
      </c>
      <c r="X125" s="20">
        <f t="shared" si="52"/>
        <v>0</v>
      </c>
      <c r="Y125" s="106">
        <f t="shared" si="48"/>
        <v>0</v>
      </c>
      <c r="AB125" s="110">
        <f t="shared" si="49"/>
        <v>0</v>
      </c>
      <c r="AC125" s="130">
        <f>SUM($AB$33:AB125)*AB125</f>
        <v>0</v>
      </c>
      <c r="AD125" s="91"/>
      <c r="AE125" s="137">
        <f t="shared" si="50"/>
        <v>31</v>
      </c>
    </row>
    <row r="126" spans="7:31">
      <c r="G126" s="144"/>
      <c r="H126" s="145"/>
      <c r="I126" s="146"/>
      <c r="J126" s="147"/>
      <c r="K126" s="21">
        <f t="shared" si="56"/>
        <v>0</v>
      </c>
      <c r="L126" s="45">
        <f t="shared" si="57"/>
        <v>0</v>
      </c>
      <c r="M126" s="153"/>
      <c r="N126" s="147"/>
      <c r="O126" s="22">
        <f t="shared" si="43"/>
        <v>0</v>
      </c>
      <c r="P126" s="26">
        <f t="shared" si="44"/>
        <v>0</v>
      </c>
      <c r="Q126" s="31">
        <f t="shared" si="45"/>
        <v>0</v>
      </c>
      <c r="R126" s="24">
        <f t="shared" si="46"/>
        <v>0</v>
      </c>
      <c r="S126" s="24">
        <f t="shared" si="54"/>
        <v>0</v>
      </c>
      <c r="T126" s="32">
        <f t="shared" si="55"/>
        <v>0</v>
      </c>
      <c r="U126" s="39">
        <f t="shared" si="53"/>
        <v>0</v>
      </c>
      <c r="V126" s="22">
        <f t="shared" si="51"/>
        <v>0</v>
      </c>
      <c r="W126" s="20">
        <f t="shared" si="47"/>
        <v>0</v>
      </c>
      <c r="X126" s="20">
        <f t="shared" si="52"/>
        <v>0</v>
      </c>
      <c r="Y126" s="106">
        <f t="shared" si="48"/>
        <v>0</v>
      </c>
      <c r="AB126" s="110">
        <f t="shared" si="49"/>
        <v>0</v>
      </c>
      <c r="AC126" s="130">
        <f>SUM($AB$33:AB126)*AB126</f>
        <v>0</v>
      </c>
      <c r="AD126" s="91"/>
      <c r="AE126" s="137">
        <f t="shared" si="50"/>
        <v>31</v>
      </c>
    </row>
    <row r="127" spans="7:31">
      <c r="G127" s="144"/>
      <c r="H127" s="145"/>
      <c r="I127" s="146"/>
      <c r="J127" s="147"/>
      <c r="K127" s="21">
        <f t="shared" si="56"/>
        <v>0</v>
      </c>
      <c r="L127" s="45">
        <f t="shared" si="57"/>
        <v>0</v>
      </c>
      <c r="M127" s="153"/>
      <c r="N127" s="147"/>
      <c r="O127" s="22">
        <f t="shared" si="43"/>
        <v>0</v>
      </c>
      <c r="P127" s="26">
        <f t="shared" si="44"/>
        <v>0</v>
      </c>
      <c r="Q127" s="31">
        <f t="shared" si="45"/>
        <v>0</v>
      </c>
      <c r="R127" s="24">
        <f t="shared" si="46"/>
        <v>0</v>
      </c>
      <c r="S127" s="24">
        <f t="shared" si="54"/>
        <v>0</v>
      </c>
      <c r="T127" s="32">
        <f t="shared" si="55"/>
        <v>0</v>
      </c>
      <c r="U127" s="39">
        <f t="shared" si="53"/>
        <v>0</v>
      </c>
      <c r="V127" s="22">
        <f t="shared" si="51"/>
        <v>0</v>
      </c>
      <c r="W127" s="20">
        <f t="shared" si="47"/>
        <v>0</v>
      </c>
      <c r="X127" s="20">
        <f t="shared" si="52"/>
        <v>0</v>
      </c>
      <c r="Y127" s="106">
        <f t="shared" si="48"/>
        <v>0</v>
      </c>
      <c r="AB127" s="110">
        <f t="shared" si="49"/>
        <v>0</v>
      </c>
      <c r="AC127" s="130">
        <f>SUM($AB$33:AB127)*AB127</f>
        <v>0</v>
      </c>
      <c r="AD127" s="91"/>
      <c r="AE127" s="137">
        <f t="shared" si="50"/>
        <v>31</v>
      </c>
    </row>
    <row r="128" spans="7:31">
      <c r="G128" s="144"/>
      <c r="H128" s="145"/>
      <c r="I128" s="146"/>
      <c r="J128" s="147"/>
      <c r="K128" s="21">
        <f t="shared" si="56"/>
        <v>0</v>
      </c>
      <c r="L128" s="45">
        <f t="shared" si="57"/>
        <v>0</v>
      </c>
      <c r="M128" s="153"/>
      <c r="N128" s="147"/>
      <c r="O128" s="22">
        <f t="shared" si="43"/>
        <v>0</v>
      </c>
      <c r="P128" s="26">
        <f t="shared" si="44"/>
        <v>0</v>
      </c>
      <c r="Q128" s="31">
        <f t="shared" si="45"/>
        <v>0</v>
      </c>
      <c r="R128" s="24">
        <f t="shared" si="46"/>
        <v>0</v>
      </c>
      <c r="S128" s="24">
        <f t="shared" si="54"/>
        <v>0</v>
      </c>
      <c r="T128" s="32">
        <f t="shared" si="55"/>
        <v>0</v>
      </c>
      <c r="U128" s="39">
        <f t="shared" si="53"/>
        <v>0</v>
      </c>
      <c r="V128" s="22">
        <f t="shared" si="51"/>
        <v>0</v>
      </c>
      <c r="W128" s="20">
        <f t="shared" si="47"/>
        <v>0</v>
      </c>
      <c r="X128" s="20">
        <f t="shared" si="52"/>
        <v>0</v>
      </c>
      <c r="Y128" s="106">
        <f t="shared" si="48"/>
        <v>0</v>
      </c>
      <c r="AB128" s="110">
        <f t="shared" si="49"/>
        <v>0</v>
      </c>
      <c r="AC128" s="130">
        <f>SUM($AB$33:AB128)*AB128</f>
        <v>0</v>
      </c>
      <c r="AD128" s="91"/>
      <c r="AE128" s="137">
        <f t="shared" si="50"/>
        <v>31</v>
      </c>
    </row>
    <row r="129" spans="7:31">
      <c r="G129" s="144"/>
      <c r="H129" s="145"/>
      <c r="I129" s="146"/>
      <c r="J129" s="147"/>
      <c r="K129" s="21">
        <f t="shared" si="56"/>
        <v>0</v>
      </c>
      <c r="L129" s="45">
        <f t="shared" si="57"/>
        <v>0</v>
      </c>
      <c r="M129" s="153"/>
      <c r="N129" s="147"/>
      <c r="O129" s="22">
        <f t="shared" si="43"/>
        <v>0</v>
      </c>
      <c r="P129" s="26">
        <f t="shared" si="44"/>
        <v>0</v>
      </c>
      <c r="Q129" s="31">
        <f t="shared" si="45"/>
        <v>0</v>
      </c>
      <c r="R129" s="24">
        <f t="shared" si="46"/>
        <v>0</v>
      </c>
      <c r="S129" s="24">
        <f t="shared" si="54"/>
        <v>0</v>
      </c>
      <c r="T129" s="32">
        <f t="shared" si="55"/>
        <v>0</v>
      </c>
      <c r="U129" s="39">
        <f t="shared" si="53"/>
        <v>0</v>
      </c>
      <c r="V129" s="22">
        <f t="shared" si="51"/>
        <v>0</v>
      </c>
      <c r="W129" s="20">
        <f t="shared" si="47"/>
        <v>0</v>
      </c>
      <c r="X129" s="20">
        <f t="shared" si="52"/>
        <v>0</v>
      </c>
      <c r="Y129" s="106">
        <f t="shared" si="48"/>
        <v>0</v>
      </c>
      <c r="AB129" s="110">
        <f t="shared" si="49"/>
        <v>0</v>
      </c>
      <c r="AC129" s="130">
        <f>SUM($AB$33:AB129)*AB129</f>
        <v>0</v>
      </c>
      <c r="AD129" s="91"/>
      <c r="AE129" s="137">
        <f t="shared" si="50"/>
        <v>31</v>
      </c>
    </row>
    <row r="130" spans="7:31">
      <c r="G130" s="144"/>
      <c r="H130" s="145"/>
      <c r="I130" s="146"/>
      <c r="J130" s="147"/>
      <c r="K130" s="21">
        <f t="shared" si="56"/>
        <v>0</v>
      </c>
      <c r="L130" s="45">
        <f t="shared" si="57"/>
        <v>0</v>
      </c>
      <c r="M130" s="153"/>
      <c r="N130" s="147"/>
      <c r="O130" s="22">
        <f t="shared" si="43"/>
        <v>0</v>
      </c>
      <c r="P130" s="26">
        <f t="shared" si="44"/>
        <v>0</v>
      </c>
      <c r="Q130" s="31">
        <f t="shared" si="45"/>
        <v>0</v>
      </c>
      <c r="R130" s="24">
        <f t="shared" si="46"/>
        <v>0</v>
      </c>
      <c r="S130" s="24">
        <f t="shared" si="54"/>
        <v>0</v>
      </c>
      <c r="T130" s="32">
        <f t="shared" si="55"/>
        <v>0</v>
      </c>
      <c r="U130" s="39">
        <f t="shared" si="53"/>
        <v>0</v>
      </c>
      <c r="V130" s="22">
        <f t="shared" si="51"/>
        <v>0</v>
      </c>
      <c r="W130" s="20">
        <f t="shared" si="47"/>
        <v>0</v>
      </c>
      <c r="X130" s="20">
        <f t="shared" si="52"/>
        <v>0</v>
      </c>
      <c r="Y130" s="106">
        <f t="shared" si="48"/>
        <v>0</v>
      </c>
      <c r="AB130" s="110">
        <f t="shared" si="49"/>
        <v>0</v>
      </c>
      <c r="AC130" s="130">
        <f>SUM($AB$33:AB130)*AB130</f>
        <v>0</v>
      </c>
      <c r="AD130" s="91"/>
      <c r="AE130" s="137">
        <f t="shared" si="50"/>
        <v>31</v>
      </c>
    </row>
    <row r="131" spans="7:31">
      <c r="G131" s="144"/>
      <c r="H131" s="145"/>
      <c r="I131" s="146"/>
      <c r="J131" s="147"/>
      <c r="K131" s="21">
        <f t="shared" si="56"/>
        <v>0</v>
      </c>
      <c r="L131" s="45">
        <f t="shared" si="57"/>
        <v>0</v>
      </c>
      <c r="M131" s="153"/>
      <c r="N131" s="147"/>
      <c r="O131" s="22">
        <f t="shared" si="43"/>
        <v>0</v>
      </c>
      <c r="P131" s="26">
        <f t="shared" si="44"/>
        <v>0</v>
      </c>
      <c r="Q131" s="31">
        <f t="shared" si="45"/>
        <v>0</v>
      </c>
      <c r="R131" s="24">
        <f t="shared" si="46"/>
        <v>0</v>
      </c>
      <c r="S131" s="24">
        <f t="shared" si="54"/>
        <v>0</v>
      </c>
      <c r="T131" s="32">
        <f t="shared" si="55"/>
        <v>0</v>
      </c>
      <c r="U131" s="39">
        <f t="shared" si="53"/>
        <v>0</v>
      </c>
      <c r="V131" s="22">
        <f t="shared" si="51"/>
        <v>0</v>
      </c>
      <c r="W131" s="20">
        <f t="shared" si="47"/>
        <v>0</v>
      </c>
      <c r="X131" s="20">
        <f t="shared" si="52"/>
        <v>0</v>
      </c>
      <c r="Y131" s="106">
        <f t="shared" si="48"/>
        <v>0</v>
      </c>
      <c r="AB131" s="110">
        <f t="shared" si="49"/>
        <v>0</v>
      </c>
      <c r="AC131" s="130">
        <f>SUM($AB$33:AB131)*AB131</f>
        <v>0</v>
      </c>
      <c r="AD131" s="91"/>
      <c r="AE131" s="137">
        <f t="shared" si="50"/>
        <v>31</v>
      </c>
    </row>
    <row r="132" spans="7:31">
      <c r="G132" s="144"/>
      <c r="H132" s="145"/>
      <c r="I132" s="146"/>
      <c r="J132" s="147"/>
      <c r="K132" s="21">
        <f t="shared" si="56"/>
        <v>0</v>
      </c>
      <c r="L132" s="45">
        <f t="shared" si="57"/>
        <v>0</v>
      </c>
      <c r="M132" s="153"/>
      <c r="N132" s="147"/>
      <c r="O132" s="22">
        <f t="shared" si="43"/>
        <v>0</v>
      </c>
      <c r="P132" s="26">
        <f t="shared" si="44"/>
        <v>0</v>
      </c>
      <c r="Q132" s="31">
        <f t="shared" si="45"/>
        <v>0</v>
      </c>
      <c r="R132" s="24">
        <f t="shared" si="46"/>
        <v>0</v>
      </c>
      <c r="S132" s="24">
        <f t="shared" si="54"/>
        <v>0</v>
      </c>
      <c r="T132" s="32">
        <f t="shared" si="55"/>
        <v>0</v>
      </c>
      <c r="U132" s="39">
        <f t="shared" si="53"/>
        <v>0</v>
      </c>
      <c r="V132" s="22">
        <f t="shared" si="51"/>
        <v>0</v>
      </c>
      <c r="W132" s="20">
        <f t="shared" si="47"/>
        <v>0</v>
      </c>
      <c r="X132" s="20">
        <f t="shared" si="52"/>
        <v>0</v>
      </c>
      <c r="Y132" s="106">
        <f t="shared" si="48"/>
        <v>0</v>
      </c>
      <c r="AB132" s="110">
        <f t="shared" si="49"/>
        <v>0</v>
      </c>
      <c r="AC132" s="130">
        <f>SUM($AB$33:AB132)*AB132</f>
        <v>0</v>
      </c>
      <c r="AD132" s="91"/>
      <c r="AE132" s="137">
        <f t="shared" si="50"/>
        <v>31</v>
      </c>
    </row>
    <row r="133" spans="7:31">
      <c r="G133" s="144"/>
      <c r="H133" s="145"/>
      <c r="I133" s="146"/>
      <c r="J133" s="147"/>
      <c r="K133" s="21">
        <f t="shared" si="56"/>
        <v>0</v>
      </c>
      <c r="L133" s="45">
        <f t="shared" si="57"/>
        <v>0</v>
      </c>
      <c r="M133" s="153"/>
      <c r="N133" s="147"/>
      <c r="O133" s="22">
        <f t="shared" si="43"/>
        <v>0</v>
      </c>
      <c r="P133" s="26">
        <f t="shared" si="44"/>
        <v>0</v>
      </c>
      <c r="Q133" s="31">
        <f t="shared" si="45"/>
        <v>0</v>
      </c>
      <c r="R133" s="24">
        <f t="shared" si="46"/>
        <v>0</v>
      </c>
      <c r="S133" s="24">
        <f t="shared" si="54"/>
        <v>0</v>
      </c>
      <c r="T133" s="32">
        <f t="shared" si="55"/>
        <v>0</v>
      </c>
      <c r="U133" s="39">
        <f t="shared" si="53"/>
        <v>0</v>
      </c>
      <c r="V133" s="22">
        <f t="shared" si="51"/>
        <v>0</v>
      </c>
      <c r="W133" s="20">
        <f t="shared" si="47"/>
        <v>0</v>
      </c>
      <c r="X133" s="20">
        <f t="shared" si="52"/>
        <v>0</v>
      </c>
      <c r="Y133" s="106">
        <f t="shared" si="48"/>
        <v>0</v>
      </c>
      <c r="AB133" s="110">
        <f t="shared" si="49"/>
        <v>0</v>
      </c>
      <c r="AC133" s="130">
        <f>SUM($AB$33:AB133)*AB133</f>
        <v>0</v>
      </c>
      <c r="AD133" s="91"/>
      <c r="AE133" s="137">
        <f t="shared" si="50"/>
        <v>31</v>
      </c>
    </row>
    <row r="134" spans="7:31">
      <c r="G134" s="144"/>
      <c r="H134" s="145"/>
      <c r="I134" s="146"/>
      <c r="J134" s="147"/>
      <c r="K134" s="21">
        <f t="shared" si="56"/>
        <v>0</v>
      </c>
      <c r="L134" s="45">
        <f t="shared" si="57"/>
        <v>0</v>
      </c>
      <c r="M134" s="153"/>
      <c r="N134" s="147"/>
      <c r="O134" s="22">
        <f t="shared" si="43"/>
        <v>0</v>
      </c>
      <c r="P134" s="26">
        <f t="shared" si="44"/>
        <v>0</v>
      </c>
      <c r="Q134" s="31">
        <f t="shared" si="45"/>
        <v>0</v>
      </c>
      <c r="R134" s="24">
        <f t="shared" si="46"/>
        <v>0</v>
      </c>
      <c r="S134" s="24">
        <f t="shared" si="54"/>
        <v>0</v>
      </c>
      <c r="T134" s="32">
        <f t="shared" si="55"/>
        <v>0</v>
      </c>
      <c r="U134" s="39">
        <f t="shared" si="53"/>
        <v>0</v>
      </c>
      <c r="V134" s="22">
        <f t="shared" si="51"/>
        <v>0</v>
      </c>
      <c r="W134" s="20">
        <f t="shared" si="47"/>
        <v>0</v>
      </c>
      <c r="X134" s="20">
        <f t="shared" si="52"/>
        <v>0</v>
      </c>
      <c r="Y134" s="106">
        <f t="shared" si="48"/>
        <v>0</v>
      </c>
      <c r="AB134" s="110">
        <f t="shared" si="49"/>
        <v>0</v>
      </c>
      <c r="AC134" s="130">
        <f>SUM($AB$33:AB134)*AB134</f>
        <v>0</v>
      </c>
      <c r="AD134" s="91"/>
      <c r="AE134" s="137">
        <f t="shared" si="50"/>
        <v>31</v>
      </c>
    </row>
    <row r="135" spans="7:31">
      <c r="G135" s="144"/>
      <c r="H135" s="145"/>
      <c r="I135" s="146"/>
      <c r="J135" s="147"/>
      <c r="K135" s="21">
        <f t="shared" si="56"/>
        <v>0</v>
      </c>
      <c r="L135" s="45">
        <f t="shared" si="57"/>
        <v>0</v>
      </c>
      <c r="M135" s="153"/>
      <c r="N135" s="147"/>
      <c r="O135" s="22">
        <f t="shared" ref="O135:O198" si="58">IF(ISERROR(N135/M135),0,N135/M135)</f>
        <v>0</v>
      </c>
      <c r="P135" s="26">
        <f t="shared" ref="P135:P198" si="59">IF(ISERROR(M135/(N135*24)),0,M135/(N135*24))</f>
        <v>0</v>
      </c>
      <c r="Q135" s="31">
        <f t="shared" ref="Q135:Q198" si="60">IF(ISBLANK(I135),0,IF(M135&gt;=I135,1,-1))</f>
        <v>0</v>
      </c>
      <c r="R135" s="24">
        <f t="shared" ref="R135:R198" si="61">IF(ISBLANK(J135),0,IF(N135&lt;=J135,1,-1))</f>
        <v>0</v>
      </c>
      <c r="S135" s="24">
        <f t="shared" si="54"/>
        <v>0</v>
      </c>
      <c r="T135" s="32">
        <f t="shared" si="55"/>
        <v>0</v>
      </c>
      <c r="U135" s="39">
        <f t="shared" si="53"/>
        <v>0</v>
      </c>
      <c r="V135" s="22">
        <f t="shared" si="51"/>
        <v>0</v>
      </c>
      <c r="W135" s="20">
        <f t="shared" ref="W135:W198" si="62">IF(ISERROR(10*O135),0,10*O135)</f>
        <v>0</v>
      </c>
      <c r="X135" s="20">
        <f t="shared" si="52"/>
        <v>0</v>
      </c>
      <c r="Y135" s="106">
        <f t="shared" ref="Y135:Y198" si="63">O135*$AC$13</f>
        <v>0</v>
      </c>
      <c r="AB135" s="110">
        <f t="shared" ref="AB135:AB198" si="64">IF(ISBLANK(G135),0,1)</f>
        <v>0</v>
      </c>
      <c r="AC135" s="130">
        <f>SUM($AB$33:AB135)*AB135</f>
        <v>0</v>
      </c>
      <c r="AD135" s="91"/>
      <c r="AE135" s="137">
        <f t="shared" ref="AE135:AE198" si="65">EOMONTH(H135,0)</f>
        <v>31</v>
      </c>
    </row>
    <row r="136" spans="7:31">
      <c r="G136" s="144"/>
      <c r="H136" s="145"/>
      <c r="I136" s="146"/>
      <c r="J136" s="147"/>
      <c r="K136" s="21">
        <f t="shared" si="56"/>
        <v>0</v>
      </c>
      <c r="L136" s="45">
        <f t="shared" si="57"/>
        <v>0</v>
      </c>
      <c r="M136" s="153"/>
      <c r="N136" s="147"/>
      <c r="O136" s="22">
        <f t="shared" si="58"/>
        <v>0</v>
      </c>
      <c r="P136" s="26">
        <f t="shared" si="59"/>
        <v>0</v>
      </c>
      <c r="Q136" s="31">
        <f t="shared" si="60"/>
        <v>0</v>
      </c>
      <c r="R136" s="24">
        <f t="shared" si="61"/>
        <v>0</v>
      </c>
      <c r="S136" s="24">
        <f t="shared" si="54"/>
        <v>0</v>
      </c>
      <c r="T136" s="32">
        <f t="shared" si="55"/>
        <v>0</v>
      </c>
      <c r="U136" s="39">
        <f t="shared" si="53"/>
        <v>0</v>
      </c>
      <c r="V136" s="22">
        <f t="shared" si="51"/>
        <v>0</v>
      </c>
      <c r="W136" s="20">
        <f t="shared" si="62"/>
        <v>0</v>
      </c>
      <c r="X136" s="20">
        <f t="shared" si="52"/>
        <v>0</v>
      </c>
      <c r="Y136" s="106">
        <f t="shared" si="63"/>
        <v>0</v>
      </c>
      <c r="AB136" s="110">
        <f t="shared" si="64"/>
        <v>0</v>
      </c>
      <c r="AC136" s="130">
        <f>SUM($AB$33:AB136)*AB136</f>
        <v>0</v>
      </c>
      <c r="AD136" s="91"/>
      <c r="AE136" s="137">
        <f t="shared" si="65"/>
        <v>31</v>
      </c>
    </row>
    <row r="137" spans="7:31">
      <c r="G137" s="144"/>
      <c r="H137" s="145"/>
      <c r="I137" s="146"/>
      <c r="J137" s="147"/>
      <c r="K137" s="21">
        <f t="shared" si="56"/>
        <v>0</v>
      </c>
      <c r="L137" s="45">
        <f t="shared" si="57"/>
        <v>0</v>
      </c>
      <c r="M137" s="153"/>
      <c r="N137" s="147"/>
      <c r="O137" s="22">
        <f t="shared" si="58"/>
        <v>0</v>
      </c>
      <c r="P137" s="26">
        <f t="shared" si="59"/>
        <v>0</v>
      </c>
      <c r="Q137" s="31">
        <f t="shared" si="60"/>
        <v>0</v>
      </c>
      <c r="R137" s="24">
        <f t="shared" si="61"/>
        <v>0</v>
      </c>
      <c r="S137" s="24">
        <f t="shared" si="54"/>
        <v>0</v>
      </c>
      <c r="T137" s="32">
        <f t="shared" si="55"/>
        <v>0</v>
      </c>
      <c r="U137" s="39">
        <f t="shared" si="53"/>
        <v>0</v>
      </c>
      <c r="V137" s="22">
        <f t="shared" si="51"/>
        <v>0</v>
      </c>
      <c r="W137" s="20">
        <f t="shared" si="62"/>
        <v>0</v>
      </c>
      <c r="X137" s="20">
        <f t="shared" si="52"/>
        <v>0</v>
      </c>
      <c r="Y137" s="106">
        <f t="shared" si="63"/>
        <v>0</v>
      </c>
      <c r="AB137" s="110">
        <f t="shared" si="64"/>
        <v>0</v>
      </c>
      <c r="AC137" s="130">
        <f>SUM($AB$33:AB137)*AB137</f>
        <v>0</v>
      </c>
      <c r="AD137" s="91"/>
      <c r="AE137" s="137">
        <f t="shared" si="65"/>
        <v>31</v>
      </c>
    </row>
    <row r="138" spans="7:31">
      <c r="G138" s="144"/>
      <c r="H138" s="145"/>
      <c r="I138" s="146"/>
      <c r="J138" s="147"/>
      <c r="K138" s="21">
        <f t="shared" si="56"/>
        <v>0</v>
      </c>
      <c r="L138" s="45">
        <f t="shared" si="57"/>
        <v>0</v>
      </c>
      <c r="M138" s="153"/>
      <c r="N138" s="147"/>
      <c r="O138" s="22">
        <f t="shared" si="58"/>
        <v>0</v>
      </c>
      <c r="P138" s="26">
        <f t="shared" si="59"/>
        <v>0</v>
      </c>
      <c r="Q138" s="31">
        <f t="shared" si="60"/>
        <v>0</v>
      </c>
      <c r="R138" s="24">
        <f t="shared" si="61"/>
        <v>0</v>
      </c>
      <c r="S138" s="24">
        <f t="shared" si="54"/>
        <v>0</v>
      </c>
      <c r="T138" s="32">
        <f t="shared" si="55"/>
        <v>0</v>
      </c>
      <c r="U138" s="39">
        <f t="shared" si="53"/>
        <v>0</v>
      </c>
      <c r="V138" s="22">
        <f t="shared" si="51"/>
        <v>0</v>
      </c>
      <c r="W138" s="20">
        <f t="shared" si="62"/>
        <v>0</v>
      </c>
      <c r="X138" s="20">
        <f t="shared" si="52"/>
        <v>0</v>
      </c>
      <c r="Y138" s="106">
        <f t="shared" si="63"/>
        <v>0</v>
      </c>
      <c r="AB138" s="110">
        <f t="shared" si="64"/>
        <v>0</v>
      </c>
      <c r="AC138" s="130">
        <f>SUM($AB$33:AB138)*AB138</f>
        <v>0</v>
      </c>
      <c r="AD138" s="91"/>
      <c r="AE138" s="137">
        <f t="shared" si="65"/>
        <v>31</v>
      </c>
    </row>
    <row r="139" spans="7:31">
      <c r="G139" s="144"/>
      <c r="H139" s="145"/>
      <c r="I139" s="146"/>
      <c r="J139" s="147"/>
      <c r="K139" s="21">
        <f t="shared" si="56"/>
        <v>0</v>
      </c>
      <c r="L139" s="45">
        <f t="shared" si="57"/>
        <v>0</v>
      </c>
      <c r="M139" s="153"/>
      <c r="N139" s="147"/>
      <c r="O139" s="22">
        <f t="shared" si="58"/>
        <v>0</v>
      </c>
      <c r="P139" s="26">
        <f t="shared" si="59"/>
        <v>0</v>
      </c>
      <c r="Q139" s="31">
        <f t="shared" si="60"/>
        <v>0</v>
      </c>
      <c r="R139" s="24">
        <f t="shared" si="61"/>
        <v>0</v>
      </c>
      <c r="S139" s="24">
        <f t="shared" si="54"/>
        <v>0</v>
      </c>
      <c r="T139" s="32">
        <f t="shared" si="55"/>
        <v>0</v>
      </c>
      <c r="U139" s="39">
        <f t="shared" si="53"/>
        <v>0</v>
      </c>
      <c r="V139" s="22">
        <f t="shared" si="51"/>
        <v>0</v>
      </c>
      <c r="W139" s="20">
        <f t="shared" si="62"/>
        <v>0</v>
      </c>
      <c r="X139" s="20">
        <f t="shared" si="52"/>
        <v>0</v>
      </c>
      <c r="Y139" s="106">
        <f t="shared" si="63"/>
        <v>0</v>
      </c>
      <c r="AB139" s="110">
        <f t="shared" si="64"/>
        <v>0</v>
      </c>
      <c r="AC139" s="130">
        <f>SUM($AB$33:AB139)*AB139</f>
        <v>0</v>
      </c>
      <c r="AD139" s="91"/>
      <c r="AE139" s="137">
        <f t="shared" si="65"/>
        <v>31</v>
      </c>
    </row>
    <row r="140" spans="7:31">
      <c r="G140" s="144"/>
      <c r="H140" s="145"/>
      <c r="I140" s="146"/>
      <c r="J140" s="147"/>
      <c r="K140" s="21">
        <f t="shared" si="56"/>
        <v>0</v>
      </c>
      <c r="L140" s="45">
        <f t="shared" si="57"/>
        <v>0</v>
      </c>
      <c r="M140" s="153"/>
      <c r="N140" s="147"/>
      <c r="O140" s="22">
        <f t="shared" si="58"/>
        <v>0</v>
      </c>
      <c r="P140" s="26">
        <f t="shared" si="59"/>
        <v>0</v>
      </c>
      <c r="Q140" s="31">
        <f t="shared" si="60"/>
        <v>0</v>
      </c>
      <c r="R140" s="24">
        <f t="shared" si="61"/>
        <v>0</v>
      </c>
      <c r="S140" s="24">
        <f t="shared" si="54"/>
        <v>0</v>
      </c>
      <c r="T140" s="32">
        <f t="shared" si="55"/>
        <v>0</v>
      </c>
      <c r="U140" s="39">
        <f t="shared" si="53"/>
        <v>0</v>
      </c>
      <c r="V140" s="22">
        <f t="shared" si="51"/>
        <v>0</v>
      </c>
      <c r="W140" s="20">
        <f t="shared" si="62"/>
        <v>0</v>
      </c>
      <c r="X140" s="20">
        <f t="shared" si="52"/>
        <v>0</v>
      </c>
      <c r="Y140" s="106">
        <f t="shared" si="63"/>
        <v>0</v>
      </c>
      <c r="AB140" s="110">
        <f t="shared" si="64"/>
        <v>0</v>
      </c>
      <c r="AC140" s="130">
        <f>SUM($AB$33:AB140)*AB140</f>
        <v>0</v>
      </c>
      <c r="AD140" s="91"/>
      <c r="AE140" s="137">
        <f t="shared" si="65"/>
        <v>31</v>
      </c>
    </row>
    <row r="141" spans="7:31">
      <c r="G141" s="144"/>
      <c r="H141" s="145"/>
      <c r="I141" s="146"/>
      <c r="J141" s="147"/>
      <c r="K141" s="21">
        <f t="shared" si="56"/>
        <v>0</v>
      </c>
      <c r="L141" s="45">
        <f t="shared" si="57"/>
        <v>0</v>
      </c>
      <c r="M141" s="153"/>
      <c r="N141" s="147"/>
      <c r="O141" s="22">
        <f t="shared" si="58"/>
        <v>0</v>
      </c>
      <c r="P141" s="26">
        <f t="shared" si="59"/>
        <v>0</v>
      </c>
      <c r="Q141" s="31">
        <f t="shared" si="60"/>
        <v>0</v>
      </c>
      <c r="R141" s="24">
        <f t="shared" si="61"/>
        <v>0</v>
      </c>
      <c r="S141" s="24">
        <f t="shared" si="54"/>
        <v>0</v>
      </c>
      <c r="T141" s="32">
        <f t="shared" si="55"/>
        <v>0</v>
      </c>
      <c r="U141" s="39">
        <f t="shared" si="53"/>
        <v>0</v>
      </c>
      <c r="V141" s="22">
        <f t="shared" si="51"/>
        <v>0</v>
      </c>
      <c r="W141" s="20">
        <f t="shared" si="62"/>
        <v>0</v>
      </c>
      <c r="X141" s="20">
        <f t="shared" si="52"/>
        <v>0</v>
      </c>
      <c r="Y141" s="106">
        <f t="shared" si="63"/>
        <v>0</v>
      </c>
      <c r="AB141" s="110">
        <f t="shared" si="64"/>
        <v>0</v>
      </c>
      <c r="AC141" s="130">
        <f>SUM($AB$33:AB141)*AB141</f>
        <v>0</v>
      </c>
      <c r="AD141" s="91"/>
      <c r="AE141" s="137">
        <f t="shared" si="65"/>
        <v>31</v>
      </c>
    </row>
    <row r="142" spans="7:31">
      <c r="G142" s="144"/>
      <c r="H142" s="145"/>
      <c r="I142" s="146"/>
      <c r="J142" s="147"/>
      <c r="K142" s="21">
        <f t="shared" si="56"/>
        <v>0</v>
      </c>
      <c r="L142" s="45">
        <f t="shared" si="57"/>
        <v>0</v>
      </c>
      <c r="M142" s="153"/>
      <c r="N142" s="147"/>
      <c r="O142" s="22">
        <f t="shared" si="58"/>
        <v>0</v>
      </c>
      <c r="P142" s="26">
        <f t="shared" si="59"/>
        <v>0</v>
      </c>
      <c r="Q142" s="31">
        <f t="shared" si="60"/>
        <v>0</v>
      </c>
      <c r="R142" s="24">
        <f t="shared" si="61"/>
        <v>0</v>
      </c>
      <c r="S142" s="24">
        <f t="shared" si="54"/>
        <v>0</v>
      </c>
      <c r="T142" s="32">
        <f t="shared" si="55"/>
        <v>0</v>
      </c>
      <c r="U142" s="39">
        <f t="shared" si="53"/>
        <v>0</v>
      </c>
      <c r="V142" s="22">
        <f t="shared" si="51"/>
        <v>0</v>
      </c>
      <c r="W142" s="20">
        <f t="shared" si="62"/>
        <v>0</v>
      </c>
      <c r="X142" s="20">
        <f t="shared" si="52"/>
        <v>0</v>
      </c>
      <c r="Y142" s="106">
        <f t="shared" si="63"/>
        <v>0</v>
      </c>
      <c r="AB142" s="110">
        <f t="shared" si="64"/>
        <v>0</v>
      </c>
      <c r="AC142" s="130">
        <f>SUM($AB$33:AB142)*AB142</f>
        <v>0</v>
      </c>
      <c r="AD142" s="91"/>
      <c r="AE142" s="137">
        <f t="shared" si="65"/>
        <v>31</v>
      </c>
    </row>
    <row r="143" spans="7:31">
      <c r="G143" s="144"/>
      <c r="H143" s="145"/>
      <c r="I143" s="146"/>
      <c r="J143" s="147"/>
      <c r="K143" s="21">
        <f t="shared" si="56"/>
        <v>0</v>
      </c>
      <c r="L143" s="45">
        <f t="shared" si="57"/>
        <v>0</v>
      </c>
      <c r="M143" s="153"/>
      <c r="N143" s="147"/>
      <c r="O143" s="22">
        <f t="shared" si="58"/>
        <v>0</v>
      </c>
      <c r="P143" s="26">
        <f t="shared" si="59"/>
        <v>0</v>
      </c>
      <c r="Q143" s="31">
        <f t="shared" si="60"/>
        <v>0</v>
      </c>
      <c r="R143" s="24">
        <f t="shared" si="61"/>
        <v>0</v>
      </c>
      <c r="S143" s="24">
        <f t="shared" si="54"/>
        <v>0</v>
      </c>
      <c r="T143" s="32">
        <f t="shared" si="55"/>
        <v>0</v>
      </c>
      <c r="U143" s="39">
        <f t="shared" si="53"/>
        <v>0</v>
      </c>
      <c r="V143" s="22">
        <f t="shared" si="51"/>
        <v>0</v>
      </c>
      <c r="W143" s="20">
        <f t="shared" si="62"/>
        <v>0</v>
      </c>
      <c r="X143" s="20">
        <f t="shared" si="52"/>
        <v>0</v>
      </c>
      <c r="Y143" s="106">
        <f t="shared" si="63"/>
        <v>0</v>
      </c>
      <c r="AB143" s="110">
        <f t="shared" si="64"/>
        <v>0</v>
      </c>
      <c r="AC143" s="130">
        <f>SUM($AB$33:AB143)*AB143</f>
        <v>0</v>
      </c>
      <c r="AD143" s="91"/>
      <c r="AE143" s="137">
        <f t="shared" si="65"/>
        <v>31</v>
      </c>
    </row>
    <row r="144" spans="7:31">
      <c r="G144" s="144"/>
      <c r="H144" s="145"/>
      <c r="I144" s="146"/>
      <c r="J144" s="147"/>
      <c r="K144" s="21">
        <f t="shared" si="56"/>
        <v>0</v>
      </c>
      <c r="L144" s="45">
        <f t="shared" si="57"/>
        <v>0</v>
      </c>
      <c r="M144" s="153"/>
      <c r="N144" s="147"/>
      <c r="O144" s="22">
        <f t="shared" si="58"/>
        <v>0</v>
      </c>
      <c r="P144" s="26">
        <f t="shared" si="59"/>
        <v>0</v>
      </c>
      <c r="Q144" s="31">
        <f t="shared" si="60"/>
        <v>0</v>
      </c>
      <c r="R144" s="24">
        <f t="shared" si="61"/>
        <v>0</v>
      </c>
      <c r="S144" s="24">
        <f t="shared" si="54"/>
        <v>0</v>
      </c>
      <c r="T144" s="32">
        <f t="shared" si="55"/>
        <v>0</v>
      </c>
      <c r="U144" s="39">
        <f t="shared" si="53"/>
        <v>0</v>
      </c>
      <c r="V144" s="22">
        <f t="shared" si="51"/>
        <v>0</v>
      </c>
      <c r="W144" s="20">
        <f t="shared" si="62"/>
        <v>0</v>
      </c>
      <c r="X144" s="20">
        <f t="shared" si="52"/>
        <v>0</v>
      </c>
      <c r="Y144" s="106">
        <f t="shared" si="63"/>
        <v>0</v>
      </c>
      <c r="AB144" s="110">
        <f t="shared" si="64"/>
        <v>0</v>
      </c>
      <c r="AC144" s="130">
        <f>SUM($AB$33:AB144)*AB144</f>
        <v>0</v>
      </c>
      <c r="AD144" s="91"/>
      <c r="AE144" s="137">
        <f t="shared" si="65"/>
        <v>31</v>
      </c>
    </row>
    <row r="145" spans="7:31">
      <c r="G145" s="144"/>
      <c r="H145" s="145"/>
      <c r="I145" s="146"/>
      <c r="J145" s="147"/>
      <c r="K145" s="21">
        <f t="shared" si="56"/>
        <v>0</v>
      </c>
      <c r="L145" s="45">
        <f t="shared" si="57"/>
        <v>0</v>
      </c>
      <c r="M145" s="153"/>
      <c r="N145" s="147"/>
      <c r="O145" s="22">
        <f t="shared" si="58"/>
        <v>0</v>
      </c>
      <c r="P145" s="26">
        <f t="shared" si="59"/>
        <v>0</v>
      </c>
      <c r="Q145" s="31">
        <f t="shared" si="60"/>
        <v>0</v>
      </c>
      <c r="R145" s="24">
        <f t="shared" si="61"/>
        <v>0</v>
      </c>
      <c r="S145" s="24">
        <f t="shared" si="54"/>
        <v>0</v>
      </c>
      <c r="T145" s="32">
        <f t="shared" si="55"/>
        <v>0</v>
      </c>
      <c r="U145" s="39">
        <f t="shared" si="53"/>
        <v>0</v>
      </c>
      <c r="V145" s="22">
        <f t="shared" si="51"/>
        <v>0</v>
      </c>
      <c r="W145" s="20">
        <f t="shared" si="62"/>
        <v>0</v>
      </c>
      <c r="X145" s="20">
        <f t="shared" si="52"/>
        <v>0</v>
      </c>
      <c r="Y145" s="106">
        <f t="shared" si="63"/>
        <v>0</v>
      </c>
      <c r="AB145" s="110">
        <f t="shared" si="64"/>
        <v>0</v>
      </c>
      <c r="AC145" s="130">
        <f>SUM($AB$33:AB145)*AB145</f>
        <v>0</v>
      </c>
      <c r="AD145" s="91"/>
      <c r="AE145" s="137">
        <f t="shared" si="65"/>
        <v>31</v>
      </c>
    </row>
    <row r="146" spans="7:31">
      <c r="G146" s="144"/>
      <c r="H146" s="145"/>
      <c r="I146" s="146"/>
      <c r="J146" s="147"/>
      <c r="K146" s="21">
        <f t="shared" si="56"/>
        <v>0</v>
      </c>
      <c r="L146" s="45">
        <f t="shared" si="57"/>
        <v>0</v>
      </c>
      <c r="M146" s="153"/>
      <c r="N146" s="147"/>
      <c r="O146" s="22">
        <f t="shared" si="58"/>
        <v>0</v>
      </c>
      <c r="P146" s="26">
        <f t="shared" si="59"/>
        <v>0</v>
      </c>
      <c r="Q146" s="31">
        <f t="shared" si="60"/>
        <v>0</v>
      </c>
      <c r="R146" s="24">
        <f t="shared" si="61"/>
        <v>0</v>
      </c>
      <c r="S146" s="24">
        <f t="shared" si="54"/>
        <v>0</v>
      </c>
      <c r="T146" s="32">
        <f t="shared" si="55"/>
        <v>0</v>
      </c>
      <c r="U146" s="39">
        <f t="shared" si="53"/>
        <v>0</v>
      </c>
      <c r="V146" s="22">
        <f t="shared" si="51"/>
        <v>0</v>
      </c>
      <c r="W146" s="20">
        <f t="shared" si="62"/>
        <v>0</v>
      </c>
      <c r="X146" s="20">
        <f t="shared" si="52"/>
        <v>0</v>
      </c>
      <c r="Y146" s="106">
        <f t="shared" si="63"/>
        <v>0</v>
      </c>
      <c r="AB146" s="110">
        <f t="shared" si="64"/>
        <v>0</v>
      </c>
      <c r="AC146" s="130">
        <f>SUM($AB$33:AB146)*AB146</f>
        <v>0</v>
      </c>
      <c r="AD146" s="91"/>
      <c r="AE146" s="137">
        <f t="shared" si="65"/>
        <v>31</v>
      </c>
    </row>
    <row r="147" spans="7:31">
      <c r="G147" s="144"/>
      <c r="H147" s="145"/>
      <c r="I147" s="146"/>
      <c r="J147" s="147"/>
      <c r="K147" s="21">
        <f t="shared" si="56"/>
        <v>0</v>
      </c>
      <c r="L147" s="45">
        <f t="shared" si="57"/>
        <v>0</v>
      </c>
      <c r="M147" s="153"/>
      <c r="N147" s="147"/>
      <c r="O147" s="22">
        <f t="shared" si="58"/>
        <v>0</v>
      </c>
      <c r="P147" s="26">
        <f t="shared" si="59"/>
        <v>0</v>
      </c>
      <c r="Q147" s="31">
        <f t="shared" si="60"/>
        <v>0</v>
      </c>
      <c r="R147" s="24">
        <f t="shared" si="61"/>
        <v>0</v>
      </c>
      <c r="S147" s="24">
        <f t="shared" si="54"/>
        <v>0</v>
      </c>
      <c r="T147" s="32">
        <f t="shared" si="55"/>
        <v>0</v>
      </c>
      <c r="U147" s="39">
        <f t="shared" si="53"/>
        <v>0</v>
      </c>
      <c r="V147" s="22">
        <f t="shared" si="51"/>
        <v>0</v>
      </c>
      <c r="W147" s="20">
        <f t="shared" si="62"/>
        <v>0</v>
      </c>
      <c r="X147" s="20">
        <f t="shared" si="52"/>
        <v>0</v>
      </c>
      <c r="Y147" s="106">
        <f t="shared" si="63"/>
        <v>0</v>
      </c>
      <c r="AB147" s="110">
        <f t="shared" si="64"/>
        <v>0</v>
      </c>
      <c r="AC147" s="130">
        <f>SUM($AB$33:AB147)*AB147</f>
        <v>0</v>
      </c>
      <c r="AD147" s="91"/>
      <c r="AE147" s="137">
        <f t="shared" si="65"/>
        <v>31</v>
      </c>
    </row>
    <row r="148" spans="7:31">
      <c r="G148" s="144"/>
      <c r="H148" s="145"/>
      <c r="I148" s="146"/>
      <c r="J148" s="147"/>
      <c r="K148" s="21">
        <f t="shared" si="56"/>
        <v>0</v>
      </c>
      <c r="L148" s="45">
        <f t="shared" si="57"/>
        <v>0</v>
      </c>
      <c r="M148" s="153"/>
      <c r="N148" s="147"/>
      <c r="O148" s="22">
        <f t="shared" si="58"/>
        <v>0</v>
      </c>
      <c r="P148" s="26">
        <f t="shared" si="59"/>
        <v>0</v>
      </c>
      <c r="Q148" s="31">
        <f t="shared" si="60"/>
        <v>0</v>
      </c>
      <c r="R148" s="24">
        <f t="shared" si="61"/>
        <v>0</v>
      </c>
      <c r="S148" s="24">
        <f t="shared" si="54"/>
        <v>0</v>
      </c>
      <c r="T148" s="32">
        <f t="shared" si="55"/>
        <v>0</v>
      </c>
      <c r="U148" s="39">
        <f t="shared" si="53"/>
        <v>0</v>
      </c>
      <c r="V148" s="22">
        <f t="shared" si="51"/>
        <v>0</v>
      </c>
      <c r="W148" s="20">
        <f t="shared" si="62"/>
        <v>0</v>
      </c>
      <c r="X148" s="20">
        <f t="shared" si="52"/>
        <v>0</v>
      </c>
      <c r="Y148" s="106">
        <f t="shared" si="63"/>
        <v>0</v>
      </c>
      <c r="AB148" s="110">
        <f t="shared" si="64"/>
        <v>0</v>
      </c>
      <c r="AC148" s="130">
        <f>SUM($AB$33:AB148)*AB148</f>
        <v>0</v>
      </c>
      <c r="AD148" s="91"/>
      <c r="AE148" s="137">
        <f t="shared" si="65"/>
        <v>31</v>
      </c>
    </row>
    <row r="149" spans="7:31">
      <c r="G149" s="144"/>
      <c r="H149" s="145"/>
      <c r="I149" s="146"/>
      <c r="J149" s="147"/>
      <c r="K149" s="21">
        <f t="shared" si="56"/>
        <v>0</v>
      </c>
      <c r="L149" s="45">
        <f t="shared" si="57"/>
        <v>0</v>
      </c>
      <c r="M149" s="153"/>
      <c r="N149" s="147"/>
      <c r="O149" s="22">
        <f t="shared" si="58"/>
        <v>0</v>
      </c>
      <c r="P149" s="26">
        <f t="shared" si="59"/>
        <v>0</v>
      </c>
      <c r="Q149" s="31">
        <f t="shared" si="60"/>
        <v>0</v>
      </c>
      <c r="R149" s="24">
        <f t="shared" si="61"/>
        <v>0</v>
      </c>
      <c r="S149" s="24">
        <f t="shared" si="54"/>
        <v>0</v>
      </c>
      <c r="T149" s="32">
        <f t="shared" si="55"/>
        <v>0</v>
      </c>
      <c r="U149" s="39">
        <f t="shared" si="53"/>
        <v>0</v>
      </c>
      <c r="V149" s="22">
        <f t="shared" si="51"/>
        <v>0</v>
      </c>
      <c r="W149" s="20">
        <f t="shared" si="62"/>
        <v>0</v>
      </c>
      <c r="X149" s="20">
        <f t="shared" si="52"/>
        <v>0</v>
      </c>
      <c r="Y149" s="106">
        <f t="shared" si="63"/>
        <v>0</v>
      </c>
      <c r="AB149" s="110">
        <f t="shared" si="64"/>
        <v>0</v>
      </c>
      <c r="AC149" s="130">
        <f>SUM($AB$33:AB149)*AB149</f>
        <v>0</v>
      </c>
      <c r="AD149" s="91"/>
      <c r="AE149" s="137">
        <f t="shared" si="65"/>
        <v>31</v>
      </c>
    </row>
    <row r="150" spans="7:31">
      <c r="G150" s="144"/>
      <c r="H150" s="145"/>
      <c r="I150" s="146"/>
      <c r="J150" s="147"/>
      <c r="K150" s="21">
        <f t="shared" si="56"/>
        <v>0</v>
      </c>
      <c r="L150" s="45">
        <f t="shared" si="57"/>
        <v>0</v>
      </c>
      <c r="M150" s="153"/>
      <c r="N150" s="147"/>
      <c r="O150" s="22">
        <f t="shared" si="58"/>
        <v>0</v>
      </c>
      <c r="P150" s="26">
        <f t="shared" si="59"/>
        <v>0</v>
      </c>
      <c r="Q150" s="31">
        <f t="shared" si="60"/>
        <v>0</v>
      </c>
      <c r="R150" s="24">
        <f t="shared" si="61"/>
        <v>0</v>
      </c>
      <c r="S150" s="24">
        <f t="shared" si="54"/>
        <v>0</v>
      </c>
      <c r="T150" s="32">
        <f t="shared" si="55"/>
        <v>0</v>
      </c>
      <c r="U150" s="39">
        <f t="shared" si="53"/>
        <v>0</v>
      </c>
      <c r="V150" s="22">
        <f t="shared" si="51"/>
        <v>0</v>
      </c>
      <c r="W150" s="20">
        <f t="shared" si="62"/>
        <v>0</v>
      </c>
      <c r="X150" s="20">
        <f t="shared" si="52"/>
        <v>0</v>
      </c>
      <c r="Y150" s="106">
        <f t="shared" si="63"/>
        <v>0</v>
      </c>
      <c r="AB150" s="110">
        <f t="shared" si="64"/>
        <v>0</v>
      </c>
      <c r="AC150" s="130">
        <f>SUM($AB$33:AB150)*AB150</f>
        <v>0</v>
      </c>
      <c r="AD150" s="91"/>
      <c r="AE150" s="137">
        <f t="shared" si="65"/>
        <v>31</v>
      </c>
    </row>
    <row r="151" spans="7:31">
      <c r="G151" s="144"/>
      <c r="H151" s="145"/>
      <c r="I151" s="146"/>
      <c r="J151" s="147"/>
      <c r="K151" s="21">
        <f t="shared" si="56"/>
        <v>0</v>
      </c>
      <c r="L151" s="45">
        <f t="shared" si="57"/>
        <v>0</v>
      </c>
      <c r="M151" s="153"/>
      <c r="N151" s="147"/>
      <c r="O151" s="22">
        <f t="shared" si="58"/>
        <v>0</v>
      </c>
      <c r="P151" s="26">
        <f t="shared" si="59"/>
        <v>0</v>
      </c>
      <c r="Q151" s="31">
        <f t="shared" si="60"/>
        <v>0</v>
      </c>
      <c r="R151" s="24">
        <f t="shared" si="61"/>
        <v>0</v>
      </c>
      <c r="S151" s="24">
        <f t="shared" si="54"/>
        <v>0</v>
      </c>
      <c r="T151" s="32">
        <f t="shared" si="55"/>
        <v>0</v>
      </c>
      <c r="U151" s="39">
        <f t="shared" si="53"/>
        <v>0</v>
      </c>
      <c r="V151" s="22">
        <f t="shared" si="51"/>
        <v>0</v>
      </c>
      <c r="W151" s="20">
        <f t="shared" si="62"/>
        <v>0</v>
      </c>
      <c r="X151" s="20">
        <f t="shared" si="52"/>
        <v>0</v>
      </c>
      <c r="Y151" s="106">
        <f t="shared" si="63"/>
        <v>0</v>
      </c>
      <c r="AB151" s="110">
        <f t="shared" si="64"/>
        <v>0</v>
      </c>
      <c r="AC151" s="130">
        <f>SUM($AB$33:AB151)*AB151</f>
        <v>0</v>
      </c>
      <c r="AD151" s="91"/>
      <c r="AE151" s="137">
        <f t="shared" si="65"/>
        <v>31</v>
      </c>
    </row>
    <row r="152" spans="7:31">
      <c r="G152" s="144"/>
      <c r="H152" s="145"/>
      <c r="I152" s="146"/>
      <c r="J152" s="147"/>
      <c r="K152" s="21">
        <f t="shared" si="56"/>
        <v>0</v>
      </c>
      <c r="L152" s="45">
        <f t="shared" si="57"/>
        <v>0</v>
      </c>
      <c r="M152" s="153"/>
      <c r="N152" s="147"/>
      <c r="O152" s="22">
        <f t="shared" si="58"/>
        <v>0</v>
      </c>
      <c r="P152" s="26">
        <f t="shared" si="59"/>
        <v>0</v>
      </c>
      <c r="Q152" s="31">
        <f t="shared" si="60"/>
        <v>0</v>
      </c>
      <c r="R152" s="24">
        <f t="shared" si="61"/>
        <v>0</v>
      </c>
      <c r="S152" s="24">
        <f t="shared" si="54"/>
        <v>0</v>
      </c>
      <c r="T152" s="32">
        <f t="shared" si="55"/>
        <v>0</v>
      </c>
      <c r="U152" s="39">
        <f t="shared" si="53"/>
        <v>0</v>
      </c>
      <c r="V152" s="22">
        <f t="shared" ref="V152:V215" si="66">W152/2</f>
        <v>0</v>
      </c>
      <c r="W152" s="20">
        <f t="shared" si="62"/>
        <v>0</v>
      </c>
      <c r="X152" s="20">
        <f t="shared" ref="X152:X215" si="67">Y152/2</f>
        <v>0</v>
      </c>
      <c r="Y152" s="106">
        <f t="shared" si="63"/>
        <v>0</v>
      </c>
      <c r="AB152" s="110">
        <f t="shared" si="64"/>
        <v>0</v>
      </c>
      <c r="AC152" s="130">
        <f>SUM($AB$33:AB152)*AB152</f>
        <v>0</v>
      </c>
      <c r="AD152" s="91"/>
      <c r="AE152" s="137">
        <f t="shared" si="65"/>
        <v>31</v>
      </c>
    </row>
    <row r="153" spans="7:31">
      <c r="G153" s="144"/>
      <c r="H153" s="145"/>
      <c r="I153" s="146"/>
      <c r="J153" s="147"/>
      <c r="K153" s="21">
        <f t="shared" si="56"/>
        <v>0</v>
      </c>
      <c r="L153" s="45">
        <f t="shared" si="57"/>
        <v>0</v>
      </c>
      <c r="M153" s="153"/>
      <c r="N153" s="147"/>
      <c r="O153" s="22">
        <f t="shared" si="58"/>
        <v>0</v>
      </c>
      <c r="P153" s="26">
        <f t="shared" si="59"/>
        <v>0</v>
      </c>
      <c r="Q153" s="31">
        <f t="shared" si="60"/>
        <v>0</v>
      </c>
      <c r="R153" s="24">
        <f t="shared" si="61"/>
        <v>0</v>
      </c>
      <c r="S153" s="24">
        <f t="shared" si="54"/>
        <v>0</v>
      </c>
      <c r="T153" s="32">
        <f t="shared" si="55"/>
        <v>0</v>
      </c>
      <c r="U153" s="39">
        <f t="shared" si="53"/>
        <v>0</v>
      </c>
      <c r="V153" s="22">
        <f t="shared" si="66"/>
        <v>0</v>
      </c>
      <c r="W153" s="20">
        <f t="shared" si="62"/>
        <v>0</v>
      </c>
      <c r="X153" s="20">
        <f t="shared" si="67"/>
        <v>0</v>
      </c>
      <c r="Y153" s="106">
        <f t="shared" si="63"/>
        <v>0</v>
      </c>
      <c r="AB153" s="110">
        <f t="shared" si="64"/>
        <v>0</v>
      </c>
      <c r="AC153" s="130">
        <f>SUM($AB$33:AB153)*AB153</f>
        <v>0</v>
      </c>
      <c r="AD153" s="91"/>
      <c r="AE153" s="137">
        <f t="shared" si="65"/>
        <v>31</v>
      </c>
    </row>
    <row r="154" spans="7:31">
      <c r="G154" s="144"/>
      <c r="H154" s="145"/>
      <c r="I154" s="146"/>
      <c r="J154" s="147"/>
      <c r="K154" s="21">
        <f t="shared" si="56"/>
        <v>0</v>
      </c>
      <c r="L154" s="45">
        <f t="shared" si="57"/>
        <v>0</v>
      </c>
      <c r="M154" s="153"/>
      <c r="N154" s="147"/>
      <c r="O154" s="22">
        <f t="shared" si="58"/>
        <v>0</v>
      </c>
      <c r="P154" s="26">
        <f t="shared" si="59"/>
        <v>0</v>
      </c>
      <c r="Q154" s="31">
        <f t="shared" si="60"/>
        <v>0</v>
      </c>
      <c r="R154" s="24">
        <f t="shared" si="61"/>
        <v>0</v>
      </c>
      <c r="S154" s="24">
        <f t="shared" si="54"/>
        <v>0</v>
      </c>
      <c r="T154" s="32">
        <f t="shared" si="55"/>
        <v>0</v>
      </c>
      <c r="U154" s="39">
        <f t="shared" si="53"/>
        <v>0</v>
      </c>
      <c r="V154" s="22">
        <f t="shared" si="66"/>
        <v>0</v>
      </c>
      <c r="W154" s="20">
        <f t="shared" si="62"/>
        <v>0</v>
      </c>
      <c r="X154" s="20">
        <f t="shared" si="67"/>
        <v>0</v>
      </c>
      <c r="Y154" s="106">
        <f t="shared" si="63"/>
        <v>0</v>
      </c>
      <c r="AB154" s="110">
        <f t="shared" si="64"/>
        <v>0</v>
      </c>
      <c r="AC154" s="130">
        <f>SUM($AB$33:AB154)*AB154</f>
        <v>0</v>
      </c>
      <c r="AD154" s="91"/>
      <c r="AE154" s="137">
        <f t="shared" si="65"/>
        <v>31</v>
      </c>
    </row>
    <row r="155" spans="7:31">
      <c r="G155" s="144"/>
      <c r="H155" s="145"/>
      <c r="I155" s="146"/>
      <c r="J155" s="147"/>
      <c r="K155" s="21">
        <f t="shared" si="56"/>
        <v>0</v>
      </c>
      <c r="L155" s="45">
        <f t="shared" si="57"/>
        <v>0</v>
      </c>
      <c r="M155" s="153"/>
      <c r="N155" s="147"/>
      <c r="O155" s="22">
        <f t="shared" si="58"/>
        <v>0</v>
      </c>
      <c r="P155" s="26">
        <f t="shared" si="59"/>
        <v>0</v>
      </c>
      <c r="Q155" s="31">
        <f t="shared" si="60"/>
        <v>0</v>
      </c>
      <c r="R155" s="24">
        <f t="shared" si="61"/>
        <v>0</v>
      </c>
      <c r="S155" s="24">
        <f t="shared" si="54"/>
        <v>0</v>
      </c>
      <c r="T155" s="32">
        <f t="shared" si="55"/>
        <v>0</v>
      </c>
      <c r="U155" s="39">
        <f t="shared" si="53"/>
        <v>0</v>
      </c>
      <c r="V155" s="22">
        <f t="shared" si="66"/>
        <v>0</v>
      </c>
      <c r="W155" s="20">
        <f t="shared" si="62"/>
        <v>0</v>
      </c>
      <c r="X155" s="20">
        <f t="shared" si="67"/>
        <v>0</v>
      </c>
      <c r="Y155" s="106">
        <f t="shared" si="63"/>
        <v>0</v>
      </c>
      <c r="AB155" s="110">
        <f t="shared" si="64"/>
        <v>0</v>
      </c>
      <c r="AC155" s="130">
        <f>SUM($AB$33:AB155)*AB155</f>
        <v>0</v>
      </c>
      <c r="AD155" s="91"/>
      <c r="AE155" s="137">
        <f t="shared" si="65"/>
        <v>31</v>
      </c>
    </row>
    <row r="156" spans="7:31">
      <c r="G156" s="144"/>
      <c r="H156" s="145"/>
      <c r="I156" s="146"/>
      <c r="J156" s="147"/>
      <c r="K156" s="21">
        <f t="shared" si="56"/>
        <v>0</v>
      </c>
      <c r="L156" s="45">
        <f t="shared" si="57"/>
        <v>0</v>
      </c>
      <c r="M156" s="153"/>
      <c r="N156" s="147"/>
      <c r="O156" s="22">
        <f t="shared" si="58"/>
        <v>0</v>
      </c>
      <c r="P156" s="26">
        <f t="shared" si="59"/>
        <v>0</v>
      </c>
      <c r="Q156" s="31">
        <f t="shared" si="60"/>
        <v>0</v>
      </c>
      <c r="R156" s="24">
        <f t="shared" si="61"/>
        <v>0</v>
      </c>
      <c r="S156" s="24">
        <f t="shared" si="54"/>
        <v>0</v>
      </c>
      <c r="T156" s="32">
        <f t="shared" si="55"/>
        <v>0</v>
      </c>
      <c r="U156" s="39">
        <f t="shared" si="53"/>
        <v>0</v>
      </c>
      <c r="V156" s="22">
        <f t="shared" si="66"/>
        <v>0</v>
      </c>
      <c r="W156" s="20">
        <f t="shared" si="62"/>
        <v>0</v>
      </c>
      <c r="X156" s="20">
        <f t="shared" si="67"/>
        <v>0</v>
      </c>
      <c r="Y156" s="106">
        <f t="shared" si="63"/>
        <v>0</v>
      </c>
      <c r="AB156" s="110">
        <f t="shared" si="64"/>
        <v>0</v>
      </c>
      <c r="AC156" s="130">
        <f>SUM($AB$33:AB156)*AB156</f>
        <v>0</v>
      </c>
      <c r="AD156" s="91"/>
      <c r="AE156" s="137">
        <f t="shared" si="65"/>
        <v>31</v>
      </c>
    </row>
    <row r="157" spans="7:31">
      <c r="G157" s="144"/>
      <c r="H157" s="145"/>
      <c r="I157" s="146"/>
      <c r="J157" s="147"/>
      <c r="K157" s="21">
        <f t="shared" si="56"/>
        <v>0</v>
      </c>
      <c r="L157" s="45">
        <f t="shared" si="57"/>
        <v>0</v>
      </c>
      <c r="M157" s="153"/>
      <c r="N157" s="147"/>
      <c r="O157" s="22">
        <f t="shared" si="58"/>
        <v>0</v>
      </c>
      <c r="P157" s="26">
        <f t="shared" si="59"/>
        <v>0</v>
      </c>
      <c r="Q157" s="31">
        <f t="shared" si="60"/>
        <v>0</v>
      </c>
      <c r="R157" s="24">
        <f t="shared" si="61"/>
        <v>0</v>
      </c>
      <c r="S157" s="24">
        <f t="shared" si="54"/>
        <v>0</v>
      </c>
      <c r="T157" s="32">
        <f t="shared" si="55"/>
        <v>0</v>
      </c>
      <c r="U157" s="39">
        <f t="shared" si="53"/>
        <v>0</v>
      </c>
      <c r="V157" s="22">
        <f t="shared" si="66"/>
        <v>0</v>
      </c>
      <c r="W157" s="20">
        <f t="shared" si="62"/>
        <v>0</v>
      </c>
      <c r="X157" s="20">
        <f t="shared" si="67"/>
        <v>0</v>
      </c>
      <c r="Y157" s="106">
        <f t="shared" si="63"/>
        <v>0</v>
      </c>
      <c r="AB157" s="110">
        <f t="shared" si="64"/>
        <v>0</v>
      </c>
      <c r="AC157" s="130">
        <f>SUM($AB$33:AB157)*AB157</f>
        <v>0</v>
      </c>
      <c r="AD157" s="91"/>
      <c r="AE157" s="137">
        <f t="shared" si="65"/>
        <v>31</v>
      </c>
    </row>
    <row r="158" spans="7:31">
      <c r="G158" s="144"/>
      <c r="H158" s="145"/>
      <c r="I158" s="146"/>
      <c r="J158" s="147"/>
      <c r="K158" s="21">
        <f t="shared" si="56"/>
        <v>0</v>
      </c>
      <c r="L158" s="45">
        <f t="shared" si="57"/>
        <v>0</v>
      </c>
      <c r="M158" s="153"/>
      <c r="N158" s="147"/>
      <c r="O158" s="22">
        <f t="shared" si="58"/>
        <v>0</v>
      </c>
      <c r="P158" s="26">
        <f t="shared" si="59"/>
        <v>0</v>
      </c>
      <c r="Q158" s="31">
        <f t="shared" si="60"/>
        <v>0</v>
      </c>
      <c r="R158" s="24">
        <f t="shared" si="61"/>
        <v>0</v>
      </c>
      <c r="S158" s="24">
        <f t="shared" si="54"/>
        <v>0</v>
      </c>
      <c r="T158" s="32">
        <f t="shared" si="55"/>
        <v>0</v>
      </c>
      <c r="U158" s="39">
        <f t="shared" si="53"/>
        <v>0</v>
      </c>
      <c r="V158" s="22">
        <f t="shared" si="66"/>
        <v>0</v>
      </c>
      <c r="W158" s="20">
        <f t="shared" si="62"/>
        <v>0</v>
      </c>
      <c r="X158" s="20">
        <f t="shared" si="67"/>
        <v>0</v>
      </c>
      <c r="Y158" s="106">
        <f t="shared" si="63"/>
        <v>0</v>
      </c>
      <c r="AB158" s="110">
        <f t="shared" si="64"/>
        <v>0</v>
      </c>
      <c r="AC158" s="130">
        <f>SUM($AB$33:AB158)*AB158</f>
        <v>0</v>
      </c>
      <c r="AD158" s="91"/>
      <c r="AE158" s="137">
        <f t="shared" si="65"/>
        <v>31</v>
      </c>
    </row>
    <row r="159" spans="7:31">
      <c r="G159" s="144"/>
      <c r="H159" s="145"/>
      <c r="I159" s="146"/>
      <c r="J159" s="147"/>
      <c r="K159" s="21">
        <f t="shared" si="56"/>
        <v>0</v>
      </c>
      <c r="L159" s="45">
        <f t="shared" si="57"/>
        <v>0</v>
      </c>
      <c r="M159" s="153"/>
      <c r="N159" s="147"/>
      <c r="O159" s="22">
        <f t="shared" si="58"/>
        <v>0</v>
      </c>
      <c r="P159" s="26">
        <f t="shared" si="59"/>
        <v>0</v>
      </c>
      <c r="Q159" s="31">
        <f t="shared" si="60"/>
        <v>0</v>
      </c>
      <c r="R159" s="24">
        <f t="shared" si="61"/>
        <v>0</v>
      </c>
      <c r="S159" s="24">
        <f t="shared" si="54"/>
        <v>0</v>
      </c>
      <c r="T159" s="32">
        <f t="shared" si="55"/>
        <v>0</v>
      </c>
      <c r="U159" s="39">
        <f t="shared" si="53"/>
        <v>0</v>
      </c>
      <c r="V159" s="22">
        <f t="shared" si="66"/>
        <v>0</v>
      </c>
      <c r="W159" s="20">
        <f t="shared" si="62"/>
        <v>0</v>
      </c>
      <c r="X159" s="20">
        <f t="shared" si="67"/>
        <v>0</v>
      </c>
      <c r="Y159" s="106">
        <f t="shared" si="63"/>
        <v>0</v>
      </c>
      <c r="AB159" s="110">
        <f t="shared" si="64"/>
        <v>0</v>
      </c>
      <c r="AC159" s="130">
        <f>SUM($AB$33:AB159)*AB159</f>
        <v>0</v>
      </c>
      <c r="AD159" s="91"/>
      <c r="AE159" s="137">
        <f t="shared" si="65"/>
        <v>31</v>
      </c>
    </row>
    <row r="160" spans="7:31">
      <c r="G160" s="144"/>
      <c r="H160" s="145"/>
      <c r="I160" s="146"/>
      <c r="J160" s="147"/>
      <c r="K160" s="21">
        <f t="shared" si="56"/>
        <v>0</v>
      </c>
      <c r="L160" s="45">
        <f t="shared" si="57"/>
        <v>0</v>
      </c>
      <c r="M160" s="153"/>
      <c r="N160" s="147"/>
      <c r="O160" s="22">
        <f t="shared" si="58"/>
        <v>0</v>
      </c>
      <c r="P160" s="26">
        <f t="shared" si="59"/>
        <v>0</v>
      </c>
      <c r="Q160" s="31">
        <f t="shared" si="60"/>
        <v>0</v>
      </c>
      <c r="R160" s="24">
        <f t="shared" si="61"/>
        <v>0</v>
      </c>
      <c r="S160" s="24">
        <f t="shared" si="54"/>
        <v>0</v>
      </c>
      <c r="T160" s="32">
        <f t="shared" si="55"/>
        <v>0</v>
      </c>
      <c r="U160" s="39">
        <f t="shared" si="53"/>
        <v>0</v>
      </c>
      <c r="V160" s="22">
        <f t="shared" si="66"/>
        <v>0</v>
      </c>
      <c r="W160" s="20">
        <f t="shared" si="62"/>
        <v>0</v>
      </c>
      <c r="X160" s="20">
        <f t="shared" si="67"/>
        <v>0</v>
      </c>
      <c r="Y160" s="106">
        <f t="shared" si="63"/>
        <v>0</v>
      </c>
      <c r="AB160" s="110">
        <f t="shared" si="64"/>
        <v>0</v>
      </c>
      <c r="AC160" s="130">
        <f>SUM($AB$33:AB160)*AB160</f>
        <v>0</v>
      </c>
      <c r="AD160" s="91"/>
      <c r="AE160" s="137">
        <f t="shared" si="65"/>
        <v>31</v>
      </c>
    </row>
    <row r="161" spans="7:31">
      <c r="G161" s="144"/>
      <c r="H161" s="145"/>
      <c r="I161" s="146"/>
      <c r="J161" s="147"/>
      <c r="K161" s="21">
        <f t="shared" si="56"/>
        <v>0</v>
      </c>
      <c r="L161" s="45">
        <f t="shared" si="57"/>
        <v>0</v>
      </c>
      <c r="M161" s="153"/>
      <c r="N161" s="147"/>
      <c r="O161" s="22">
        <f t="shared" si="58"/>
        <v>0</v>
      </c>
      <c r="P161" s="26">
        <f t="shared" si="59"/>
        <v>0</v>
      </c>
      <c r="Q161" s="31">
        <f t="shared" si="60"/>
        <v>0</v>
      </c>
      <c r="R161" s="24">
        <f t="shared" si="61"/>
        <v>0</v>
      </c>
      <c r="S161" s="24">
        <f t="shared" si="54"/>
        <v>0</v>
      </c>
      <c r="T161" s="32">
        <f t="shared" si="55"/>
        <v>0</v>
      </c>
      <c r="U161" s="39">
        <f t="shared" ref="U161:U224" si="68">V161/5/$AC$12</f>
        <v>0</v>
      </c>
      <c r="V161" s="22">
        <f t="shared" si="66"/>
        <v>0</v>
      </c>
      <c r="W161" s="20">
        <f t="shared" si="62"/>
        <v>0</v>
      </c>
      <c r="X161" s="20">
        <f t="shared" si="67"/>
        <v>0</v>
      </c>
      <c r="Y161" s="106">
        <f t="shared" si="63"/>
        <v>0</v>
      </c>
      <c r="AB161" s="110">
        <f t="shared" si="64"/>
        <v>0</v>
      </c>
      <c r="AC161" s="130">
        <f>SUM($AB$33:AB161)*AB161</f>
        <v>0</v>
      </c>
      <c r="AD161" s="91"/>
      <c r="AE161" s="137">
        <f t="shared" si="65"/>
        <v>31</v>
      </c>
    </row>
    <row r="162" spans="7:31">
      <c r="G162" s="144"/>
      <c r="H162" s="145"/>
      <c r="I162" s="146"/>
      <c r="J162" s="147"/>
      <c r="K162" s="21">
        <f t="shared" si="56"/>
        <v>0</v>
      </c>
      <c r="L162" s="45">
        <f t="shared" si="57"/>
        <v>0</v>
      </c>
      <c r="M162" s="153"/>
      <c r="N162" s="147"/>
      <c r="O162" s="22">
        <f t="shared" si="58"/>
        <v>0</v>
      </c>
      <c r="P162" s="26">
        <f t="shared" si="59"/>
        <v>0</v>
      </c>
      <c r="Q162" s="31">
        <f t="shared" si="60"/>
        <v>0</v>
      </c>
      <c r="R162" s="24">
        <f t="shared" si="61"/>
        <v>0</v>
      </c>
      <c r="S162" s="24">
        <f t="shared" ref="S162:S225" si="69">IF(K162=0,0,IF(O162&lt;=K162,1,-1))</f>
        <v>0</v>
      </c>
      <c r="T162" s="32">
        <f t="shared" ref="T162:T225" si="70">IF(L162=0,0,IF(P162&gt;=L162,1,-1))</f>
        <v>0</v>
      </c>
      <c r="U162" s="39">
        <f t="shared" si="68"/>
        <v>0</v>
      </c>
      <c r="V162" s="22">
        <f t="shared" si="66"/>
        <v>0</v>
      </c>
      <c r="W162" s="20">
        <f t="shared" si="62"/>
        <v>0</v>
      </c>
      <c r="X162" s="20">
        <f t="shared" si="67"/>
        <v>0</v>
      </c>
      <c r="Y162" s="106">
        <f t="shared" si="63"/>
        <v>0</v>
      </c>
      <c r="AB162" s="110">
        <f t="shared" si="64"/>
        <v>0</v>
      </c>
      <c r="AC162" s="130">
        <f>SUM($AB$33:AB162)*AB162</f>
        <v>0</v>
      </c>
      <c r="AD162" s="91"/>
      <c r="AE162" s="137">
        <f t="shared" si="65"/>
        <v>31</v>
      </c>
    </row>
    <row r="163" spans="7:31">
      <c r="G163" s="144"/>
      <c r="H163" s="145"/>
      <c r="I163" s="146"/>
      <c r="J163" s="147"/>
      <c r="K163" s="21">
        <f t="shared" si="56"/>
        <v>0</v>
      </c>
      <c r="L163" s="45">
        <f t="shared" si="57"/>
        <v>0</v>
      </c>
      <c r="M163" s="153"/>
      <c r="N163" s="147"/>
      <c r="O163" s="22">
        <f t="shared" si="58"/>
        <v>0</v>
      </c>
      <c r="P163" s="26">
        <f t="shared" si="59"/>
        <v>0</v>
      </c>
      <c r="Q163" s="31">
        <f t="shared" si="60"/>
        <v>0</v>
      </c>
      <c r="R163" s="24">
        <f t="shared" si="61"/>
        <v>0</v>
      </c>
      <c r="S163" s="24">
        <f t="shared" si="69"/>
        <v>0</v>
      </c>
      <c r="T163" s="32">
        <f t="shared" si="70"/>
        <v>0</v>
      </c>
      <c r="U163" s="39">
        <f t="shared" si="68"/>
        <v>0</v>
      </c>
      <c r="V163" s="22">
        <f t="shared" si="66"/>
        <v>0</v>
      </c>
      <c r="W163" s="20">
        <f t="shared" si="62"/>
        <v>0</v>
      </c>
      <c r="X163" s="20">
        <f t="shared" si="67"/>
        <v>0</v>
      </c>
      <c r="Y163" s="106">
        <f t="shared" si="63"/>
        <v>0</v>
      </c>
      <c r="AB163" s="110">
        <f t="shared" si="64"/>
        <v>0</v>
      </c>
      <c r="AC163" s="130">
        <f>SUM($AB$33:AB163)*AB163</f>
        <v>0</v>
      </c>
      <c r="AD163" s="91"/>
      <c r="AE163" s="137">
        <f t="shared" si="65"/>
        <v>31</v>
      </c>
    </row>
    <row r="164" spans="7:31">
      <c r="G164" s="144"/>
      <c r="H164" s="145"/>
      <c r="I164" s="146"/>
      <c r="J164" s="147"/>
      <c r="K164" s="21">
        <f t="shared" si="56"/>
        <v>0</v>
      </c>
      <c r="L164" s="45">
        <f t="shared" si="57"/>
        <v>0</v>
      </c>
      <c r="M164" s="153"/>
      <c r="N164" s="147"/>
      <c r="O164" s="22">
        <f t="shared" si="58"/>
        <v>0</v>
      </c>
      <c r="P164" s="26">
        <f t="shared" si="59"/>
        <v>0</v>
      </c>
      <c r="Q164" s="31">
        <f t="shared" si="60"/>
        <v>0</v>
      </c>
      <c r="R164" s="24">
        <f t="shared" si="61"/>
        <v>0</v>
      </c>
      <c r="S164" s="24">
        <f t="shared" si="69"/>
        <v>0</v>
      </c>
      <c r="T164" s="32">
        <f t="shared" si="70"/>
        <v>0</v>
      </c>
      <c r="U164" s="39">
        <f t="shared" si="68"/>
        <v>0</v>
      </c>
      <c r="V164" s="22">
        <f t="shared" si="66"/>
        <v>0</v>
      </c>
      <c r="W164" s="20">
        <f t="shared" si="62"/>
        <v>0</v>
      </c>
      <c r="X164" s="20">
        <f t="shared" si="67"/>
        <v>0</v>
      </c>
      <c r="Y164" s="106">
        <f t="shared" si="63"/>
        <v>0</v>
      </c>
      <c r="AB164" s="110">
        <f t="shared" si="64"/>
        <v>0</v>
      </c>
      <c r="AC164" s="130">
        <f>SUM($AB$33:AB164)*AB164</f>
        <v>0</v>
      </c>
      <c r="AD164" s="91"/>
      <c r="AE164" s="137">
        <f t="shared" si="65"/>
        <v>31</v>
      </c>
    </row>
    <row r="165" spans="7:31">
      <c r="G165" s="144"/>
      <c r="H165" s="145"/>
      <c r="I165" s="146"/>
      <c r="J165" s="147"/>
      <c r="K165" s="21">
        <f t="shared" si="56"/>
        <v>0</v>
      </c>
      <c r="L165" s="45">
        <f t="shared" si="57"/>
        <v>0</v>
      </c>
      <c r="M165" s="153"/>
      <c r="N165" s="147"/>
      <c r="O165" s="22">
        <f t="shared" si="58"/>
        <v>0</v>
      </c>
      <c r="P165" s="26">
        <f t="shared" si="59"/>
        <v>0</v>
      </c>
      <c r="Q165" s="31">
        <f t="shared" si="60"/>
        <v>0</v>
      </c>
      <c r="R165" s="24">
        <f t="shared" si="61"/>
        <v>0</v>
      </c>
      <c r="S165" s="24">
        <f t="shared" si="69"/>
        <v>0</v>
      </c>
      <c r="T165" s="32">
        <f t="shared" si="70"/>
        <v>0</v>
      </c>
      <c r="U165" s="39">
        <f t="shared" si="68"/>
        <v>0</v>
      </c>
      <c r="V165" s="22">
        <f t="shared" si="66"/>
        <v>0</v>
      </c>
      <c r="W165" s="20">
        <f t="shared" si="62"/>
        <v>0</v>
      </c>
      <c r="X165" s="20">
        <f t="shared" si="67"/>
        <v>0</v>
      </c>
      <c r="Y165" s="106">
        <f t="shared" si="63"/>
        <v>0</v>
      </c>
      <c r="AB165" s="110">
        <f t="shared" si="64"/>
        <v>0</v>
      </c>
      <c r="AC165" s="130">
        <f>SUM($AB$33:AB165)*AB165</f>
        <v>0</v>
      </c>
      <c r="AD165" s="91"/>
      <c r="AE165" s="137">
        <f t="shared" si="65"/>
        <v>31</v>
      </c>
    </row>
    <row r="166" spans="7:31">
      <c r="G166" s="144"/>
      <c r="H166" s="145"/>
      <c r="I166" s="146"/>
      <c r="J166" s="147"/>
      <c r="K166" s="21">
        <f t="shared" si="56"/>
        <v>0</v>
      </c>
      <c r="L166" s="45">
        <f t="shared" si="57"/>
        <v>0</v>
      </c>
      <c r="M166" s="153"/>
      <c r="N166" s="147"/>
      <c r="O166" s="22">
        <f t="shared" si="58"/>
        <v>0</v>
      </c>
      <c r="P166" s="26">
        <f t="shared" si="59"/>
        <v>0</v>
      </c>
      <c r="Q166" s="31">
        <f t="shared" si="60"/>
        <v>0</v>
      </c>
      <c r="R166" s="24">
        <f t="shared" si="61"/>
        <v>0</v>
      </c>
      <c r="S166" s="24">
        <f t="shared" si="69"/>
        <v>0</v>
      </c>
      <c r="T166" s="32">
        <f t="shared" si="70"/>
        <v>0</v>
      </c>
      <c r="U166" s="39">
        <f t="shared" si="68"/>
        <v>0</v>
      </c>
      <c r="V166" s="22">
        <f t="shared" si="66"/>
        <v>0</v>
      </c>
      <c r="W166" s="20">
        <f t="shared" si="62"/>
        <v>0</v>
      </c>
      <c r="X166" s="20">
        <f t="shared" si="67"/>
        <v>0</v>
      </c>
      <c r="Y166" s="106">
        <f t="shared" si="63"/>
        <v>0</v>
      </c>
      <c r="AB166" s="110">
        <f t="shared" si="64"/>
        <v>0</v>
      </c>
      <c r="AC166" s="130">
        <f>SUM($AB$33:AB166)*AB166</f>
        <v>0</v>
      </c>
      <c r="AD166" s="91"/>
      <c r="AE166" s="137">
        <f t="shared" si="65"/>
        <v>31</v>
      </c>
    </row>
    <row r="167" spans="7:31">
      <c r="G167" s="144"/>
      <c r="H167" s="145"/>
      <c r="I167" s="146"/>
      <c r="J167" s="147"/>
      <c r="K167" s="21">
        <f t="shared" si="56"/>
        <v>0</v>
      </c>
      <c r="L167" s="45">
        <f t="shared" si="57"/>
        <v>0</v>
      </c>
      <c r="M167" s="153"/>
      <c r="N167" s="147"/>
      <c r="O167" s="22">
        <f t="shared" si="58"/>
        <v>0</v>
      </c>
      <c r="P167" s="26">
        <f t="shared" si="59"/>
        <v>0</v>
      </c>
      <c r="Q167" s="31">
        <f t="shared" si="60"/>
        <v>0</v>
      </c>
      <c r="R167" s="24">
        <f t="shared" si="61"/>
        <v>0</v>
      </c>
      <c r="S167" s="24">
        <f t="shared" si="69"/>
        <v>0</v>
      </c>
      <c r="T167" s="32">
        <f t="shared" si="70"/>
        <v>0</v>
      </c>
      <c r="U167" s="39">
        <f t="shared" si="68"/>
        <v>0</v>
      </c>
      <c r="V167" s="22">
        <f t="shared" si="66"/>
        <v>0</v>
      </c>
      <c r="W167" s="20">
        <f t="shared" si="62"/>
        <v>0</v>
      </c>
      <c r="X167" s="20">
        <f t="shared" si="67"/>
        <v>0</v>
      </c>
      <c r="Y167" s="106">
        <f t="shared" si="63"/>
        <v>0</v>
      </c>
      <c r="AB167" s="110">
        <f t="shared" si="64"/>
        <v>0</v>
      </c>
      <c r="AC167" s="130">
        <f>SUM($AB$33:AB167)*AB167</f>
        <v>0</v>
      </c>
      <c r="AD167" s="91"/>
      <c r="AE167" s="137">
        <f t="shared" si="65"/>
        <v>31</v>
      </c>
    </row>
    <row r="168" spans="7:31">
      <c r="G168" s="144"/>
      <c r="H168" s="145"/>
      <c r="I168" s="146"/>
      <c r="J168" s="147"/>
      <c r="K168" s="21">
        <f t="shared" ref="K168:K231" si="71">IF(ISERROR(J168/I168),0,J168/I168)</f>
        <v>0</v>
      </c>
      <c r="L168" s="45">
        <f t="shared" ref="L168:L231" si="72">IF(ISERROR(I168/(J168*24)),0,I168/(J168*24))</f>
        <v>0</v>
      </c>
      <c r="M168" s="153"/>
      <c r="N168" s="147"/>
      <c r="O168" s="22">
        <f t="shared" si="58"/>
        <v>0</v>
      </c>
      <c r="P168" s="26">
        <f t="shared" si="59"/>
        <v>0</v>
      </c>
      <c r="Q168" s="31">
        <f t="shared" si="60"/>
        <v>0</v>
      </c>
      <c r="R168" s="24">
        <f t="shared" si="61"/>
        <v>0</v>
      </c>
      <c r="S168" s="24">
        <f t="shared" si="69"/>
        <v>0</v>
      </c>
      <c r="T168" s="32">
        <f t="shared" si="70"/>
        <v>0</v>
      </c>
      <c r="U168" s="39">
        <f t="shared" si="68"/>
        <v>0</v>
      </c>
      <c r="V168" s="22">
        <f t="shared" si="66"/>
        <v>0</v>
      </c>
      <c r="W168" s="20">
        <f t="shared" si="62"/>
        <v>0</v>
      </c>
      <c r="X168" s="20">
        <f t="shared" si="67"/>
        <v>0</v>
      </c>
      <c r="Y168" s="106">
        <f t="shared" si="63"/>
        <v>0</v>
      </c>
      <c r="AB168" s="110">
        <f t="shared" si="64"/>
        <v>0</v>
      </c>
      <c r="AC168" s="130">
        <f>SUM($AB$33:AB168)*AB168</f>
        <v>0</v>
      </c>
      <c r="AD168" s="91"/>
      <c r="AE168" s="137">
        <f t="shared" si="65"/>
        <v>31</v>
      </c>
    </row>
    <row r="169" spans="7:31">
      <c r="G169" s="144"/>
      <c r="H169" s="145"/>
      <c r="I169" s="146"/>
      <c r="J169" s="147"/>
      <c r="K169" s="21">
        <f t="shared" si="71"/>
        <v>0</v>
      </c>
      <c r="L169" s="45">
        <f t="shared" si="72"/>
        <v>0</v>
      </c>
      <c r="M169" s="153"/>
      <c r="N169" s="147"/>
      <c r="O169" s="22">
        <f t="shared" si="58"/>
        <v>0</v>
      </c>
      <c r="P169" s="26">
        <f t="shared" si="59"/>
        <v>0</v>
      </c>
      <c r="Q169" s="31">
        <f t="shared" si="60"/>
        <v>0</v>
      </c>
      <c r="R169" s="24">
        <f t="shared" si="61"/>
        <v>0</v>
      </c>
      <c r="S169" s="24">
        <f t="shared" si="69"/>
        <v>0</v>
      </c>
      <c r="T169" s="32">
        <f t="shared" si="70"/>
        <v>0</v>
      </c>
      <c r="U169" s="39">
        <f t="shared" si="68"/>
        <v>0</v>
      </c>
      <c r="V169" s="22">
        <f t="shared" si="66"/>
        <v>0</v>
      </c>
      <c r="W169" s="20">
        <f t="shared" si="62"/>
        <v>0</v>
      </c>
      <c r="X169" s="20">
        <f t="shared" si="67"/>
        <v>0</v>
      </c>
      <c r="Y169" s="106">
        <f t="shared" si="63"/>
        <v>0</v>
      </c>
      <c r="AB169" s="110">
        <f t="shared" si="64"/>
        <v>0</v>
      </c>
      <c r="AC169" s="130">
        <f>SUM($AB$33:AB169)*AB169</f>
        <v>0</v>
      </c>
      <c r="AD169" s="91"/>
      <c r="AE169" s="137">
        <f t="shared" si="65"/>
        <v>31</v>
      </c>
    </row>
    <row r="170" spans="7:31">
      <c r="G170" s="144"/>
      <c r="H170" s="145"/>
      <c r="I170" s="146"/>
      <c r="J170" s="147"/>
      <c r="K170" s="21">
        <f t="shared" si="71"/>
        <v>0</v>
      </c>
      <c r="L170" s="45">
        <f t="shared" si="72"/>
        <v>0</v>
      </c>
      <c r="M170" s="153"/>
      <c r="N170" s="147"/>
      <c r="O170" s="22">
        <f t="shared" si="58"/>
        <v>0</v>
      </c>
      <c r="P170" s="26">
        <f t="shared" si="59"/>
        <v>0</v>
      </c>
      <c r="Q170" s="31">
        <f t="shared" si="60"/>
        <v>0</v>
      </c>
      <c r="R170" s="24">
        <f t="shared" si="61"/>
        <v>0</v>
      </c>
      <c r="S170" s="24">
        <f t="shared" si="69"/>
        <v>0</v>
      </c>
      <c r="T170" s="32">
        <f t="shared" si="70"/>
        <v>0</v>
      </c>
      <c r="U170" s="39">
        <f t="shared" si="68"/>
        <v>0</v>
      </c>
      <c r="V170" s="22">
        <f t="shared" si="66"/>
        <v>0</v>
      </c>
      <c r="W170" s="20">
        <f t="shared" si="62"/>
        <v>0</v>
      </c>
      <c r="X170" s="20">
        <f t="shared" si="67"/>
        <v>0</v>
      </c>
      <c r="Y170" s="106">
        <f t="shared" si="63"/>
        <v>0</v>
      </c>
      <c r="AB170" s="110">
        <f t="shared" si="64"/>
        <v>0</v>
      </c>
      <c r="AC170" s="130">
        <f>SUM($AB$33:AB170)*AB170</f>
        <v>0</v>
      </c>
      <c r="AD170" s="91"/>
      <c r="AE170" s="137">
        <f t="shared" si="65"/>
        <v>31</v>
      </c>
    </row>
    <row r="171" spans="7:31">
      <c r="G171" s="144"/>
      <c r="H171" s="145"/>
      <c r="I171" s="146"/>
      <c r="J171" s="147"/>
      <c r="K171" s="21">
        <f t="shared" si="71"/>
        <v>0</v>
      </c>
      <c r="L171" s="45">
        <f t="shared" si="72"/>
        <v>0</v>
      </c>
      <c r="M171" s="153"/>
      <c r="N171" s="147"/>
      <c r="O171" s="22">
        <f t="shared" si="58"/>
        <v>0</v>
      </c>
      <c r="P171" s="26">
        <f t="shared" si="59"/>
        <v>0</v>
      </c>
      <c r="Q171" s="31">
        <f t="shared" si="60"/>
        <v>0</v>
      </c>
      <c r="R171" s="24">
        <f t="shared" si="61"/>
        <v>0</v>
      </c>
      <c r="S171" s="24">
        <f t="shared" si="69"/>
        <v>0</v>
      </c>
      <c r="T171" s="32">
        <f t="shared" si="70"/>
        <v>0</v>
      </c>
      <c r="U171" s="39">
        <f t="shared" si="68"/>
        <v>0</v>
      </c>
      <c r="V171" s="22">
        <f t="shared" si="66"/>
        <v>0</v>
      </c>
      <c r="W171" s="20">
        <f t="shared" si="62"/>
        <v>0</v>
      </c>
      <c r="X171" s="20">
        <f t="shared" si="67"/>
        <v>0</v>
      </c>
      <c r="Y171" s="106">
        <f t="shared" si="63"/>
        <v>0</v>
      </c>
      <c r="AB171" s="110">
        <f t="shared" si="64"/>
        <v>0</v>
      </c>
      <c r="AC171" s="130">
        <f>SUM($AB$33:AB171)*AB171</f>
        <v>0</v>
      </c>
      <c r="AD171" s="91"/>
      <c r="AE171" s="137">
        <f t="shared" si="65"/>
        <v>31</v>
      </c>
    </row>
    <row r="172" spans="7:31">
      <c r="G172" s="144"/>
      <c r="H172" s="145"/>
      <c r="I172" s="146"/>
      <c r="J172" s="147"/>
      <c r="K172" s="21">
        <f t="shared" si="71"/>
        <v>0</v>
      </c>
      <c r="L172" s="45">
        <f t="shared" si="72"/>
        <v>0</v>
      </c>
      <c r="M172" s="153"/>
      <c r="N172" s="147"/>
      <c r="O172" s="22">
        <f t="shared" si="58"/>
        <v>0</v>
      </c>
      <c r="P172" s="26">
        <f t="shared" si="59"/>
        <v>0</v>
      </c>
      <c r="Q172" s="31">
        <f t="shared" si="60"/>
        <v>0</v>
      </c>
      <c r="R172" s="24">
        <f t="shared" si="61"/>
        <v>0</v>
      </c>
      <c r="S172" s="24">
        <f t="shared" si="69"/>
        <v>0</v>
      </c>
      <c r="T172" s="32">
        <f t="shared" si="70"/>
        <v>0</v>
      </c>
      <c r="U172" s="39">
        <f t="shared" si="68"/>
        <v>0</v>
      </c>
      <c r="V172" s="22">
        <f t="shared" si="66"/>
        <v>0</v>
      </c>
      <c r="W172" s="20">
        <f t="shared" si="62"/>
        <v>0</v>
      </c>
      <c r="X172" s="20">
        <f t="shared" si="67"/>
        <v>0</v>
      </c>
      <c r="Y172" s="106">
        <f t="shared" si="63"/>
        <v>0</v>
      </c>
      <c r="AB172" s="110">
        <f t="shared" si="64"/>
        <v>0</v>
      </c>
      <c r="AC172" s="130">
        <f>SUM($AB$33:AB172)*AB172</f>
        <v>0</v>
      </c>
      <c r="AD172" s="91"/>
      <c r="AE172" s="137">
        <f t="shared" si="65"/>
        <v>31</v>
      </c>
    </row>
    <row r="173" spans="7:31">
      <c r="G173" s="144"/>
      <c r="H173" s="145"/>
      <c r="I173" s="146"/>
      <c r="J173" s="147"/>
      <c r="K173" s="21">
        <f t="shared" si="71"/>
        <v>0</v>
      </c>
      <c r="L173" s="45">
        <f t="shared" si="72"/>
        <v>0</v>
      </c>
      <c r="M173" s="153"/>
      <c r="N173" s="147"/>
      <c r="O173" s="22">
        <f t="shared" si="58"/>
        <v>0</v>
      </c>
      <c r="P173" s="26">
        <f t="shared" si="59"/>
        <v>0</v>
      </c>
      <c r="Q173" s="31">
        <f t="shared" si="60"/>
        <v>0</v>
      </c>
      <c r="R173" s="24">
        <f t="shared" si="61"/>
        <v>0</v>
      </c>
      <c r="S173" s="24">
        <f t="shared" si="69"/>
        <v>0</v>
      </c>
      <c r="T173" s="32">
        <f t="shared" si="70"/>
        <v>0</v>
      </c>
      <c r="U173" s="39">
        <f t="shared" si="68"/>
        <v>0</v>
      </c>
      <c r="V173" s="22">
        <f t="shared" si="66"/>
        <v>0</v>
      </c>
      <c r="W173" s="20">
        <f t="shared" si="62"/>
        <v>0</v>
      </c>
      <c r="X173" s="20">
        <f t="shared" si="67"/>
        <v>0</v>
      </c>
      <c r="Y173" s="106">
        <f t="shared" si="63"/>
        <v>0</v>
      </c>
      <c r="AB173" s="110">
        <f t="shared" si="64"/>
        <v>0</v>
      </c>
      <c r="AC173" s="130">
        <f>SUM($AB$33:AB173)*AB173</f>
        <v>0</v>
      </c>
      <c r="AD173" s="91"/>
      <c r="AE173" s="137">
        <f t="shared" si="65"/>
        <v>31</v>
      </c>
    </row>
    <row r="174" spans="7:31">
      <c r="G174" s="144"/>
      <c r="H174" s="145"/>
      <c r="I174" s="146"/>
      <c r="J174" s="147"/>
      <c r="K174" s="21">
        <f t="shared" si="71"/>
        <v>0</v>
      </c>
      <c r="L174" s="45">
        <f t="shared" si="72"/>
        <v>0</v>
      </c>
      <c r="M174" s="153"/>
      <c r="N174" s="147"/>
      <c r="O174" s="22">
        <f t="shared" si="58"/>
        <v>0</v>
      </c>
      <c r="P174" s="26">
        <f t="shared" si="59"/>
        <v>0</v>
      </c>
      <c r="Q174" s="31">
        <f t="shared" si="60"/>
        <v>0</v>
      </c>
      <c r="R174" s="24">
        <f t="shared" si="61"/>
        <v>0</v>
      </c>
      <c r="S174" s="24">
        <f t="shared" si="69"/>
        <v>0</v>
      </c>
      <c r="T174" s="32">
        <f t="shared" si="70"/>
        <v>0</v>
      </c>
      <c r="U174" s="39">
        <f t="shared" si="68"/>
        <v>0</v>
      </c>
      <c r="V174" s="22">
        <f t="shared" si="66"/>
        <v>0</v>
      </c>
      <c r="W174" s="20">
        <f t="shared" si="62"/>
        <v>0</v>
      </c>
      <c r="X174" s="20">
        <f t="shared" si="67"/>
        <v>0</v>
      </c>
      <c r="Y174" s="106">
        <f t="shared" si="63"/>
        <v>0</v>
      </c>
      <c r="AB174" s="110">
        <f t="shared" si="64"/>
        <v>0</v>
      </c>
      <c r="AC174" s="130">
        <f>SUM($AB$33:AB174)*AB174</f>
        <v>0</v>
      </c>
      <c r="AD174" s="91"/>
      <c r="AE174" s="137">
        <f t="shared" si="65"/>
        <v>31</v>
      </c>
    </row>
    <row r="175" spans="7:31">
      <c r="G175" s="144"/>
      <c r="H175" s="145"/>
      <c r="I175" s="146"/>
      <c r="J175" s="147"/>
      <c r="K175" s="21">
        <f t="shared" si="71"/>
        <v>0</v>
      </c>
      <c r="L175" s="45">
        <f t="shared" si="72"/>
        <v>0</v>
      </c>
      <c r="M175" s="153"/>
      <c r="N175" s="147"/>
      <c r="O175" s="22">
        <f t="shared" si="58"/>
        <v>0</v>
      </c>
      <c r="P175" s="26">
        <f t="shared" si="59"/>
        <v>0</v>
      </c>
      <c r="Q175" s="31">
        <f t="shared" si="60"/>
        <v>0</v>
      </c>
      <c r="R175" s="24">
        <f t="shared" si="61"/>
        <v>0</v>
      </c>
      <c r="S175" s="24">
        <f t="shared" si="69"/>
        <v>0</v>
      </c>
      <c r="T175" s="32">
        <f t="shared" si="70"/>
        <v>0</v>
      </c>
      <c r="U175" s="39">
        <f t="shared" si="68"/>
        <v>0</v>
      </c>
      <c r="V175" s="22">
        <f t="shared" si="66"/>
        <v>0</v>
      </c>
      <c r="W175" s="20">
        <f t="shared" si="62"/>
        <v>0</v>
      </c>
      <c r="X175" s="20">
        <f t="shared" si="67"/>
        <v>0</v>
      </c>
      <c r="Y175" s="106">
        <f t="shared" si="63"/>
        <v>0</v>
      </c>
      <c r="AB175" s="110">
        <f t="shared" si="64"/>
        <v>0</v>
      </c>
      <c r="AC175" s="130">
        <f>SUM($AB$33:AB175)*AB175</f>
        <v>0</v>
      </c>
      <c r="AD175" s="91"/>
      <c r="AE175" s="137">
        <f t="shared" si="65"/>
        <v>31</v>
      </c>
    </row>
    <row r="176" spans="7:31">
      <c r="G176" s="144"/>
      <c r="H176" s="145"/>
      <c r="I176" s="146"/>
      <c r="J176" s="147"/>
      <c r="K176" s="21">
        <f t="shared" si="71"/>
        <v>0</v>
      </c>
      <c r="L176" s="45">
        <f t="shared" si="72"/>
        <v>0</v>
      </c>
      <c r="M176" s="153"/>
      <c r="N176" s="147"/>
      <c r="O176" s="22">
        <f t="shared" si="58"/>
        <v>0</v>
      </c>
      <c r="P176" s="26">
        <f t="shared" si="59"/>
        <v>0</v>
      </c>
      <c r="Q176" s="31">
        <f t="shared" si="60"/>
        <v>0</v>
      </c>
      <c r="R176" s="24">
        <f t="shared" si="61"/>
        <v>0</v>
      </c>
      <c r="S176" s="24">
        <f t="shared" si="69"/>
        <v>0</v>
      </c>
      <c r="T176" s="32">
        <f t="shared" si="70"/>
        <v>0</v>
      </c>
      <c r="U176" s="39">
        <f t="shared" si="68"/>
        <v>0</v>
      </c>
      <c r="V176" s="22">
        <f t="shared" si="66"/>
        <v>0</v>
      </c>
      <c r="W176" s="20">
        <f t="shared" si="62"/>
        <v>0</v>
      </c>
      <c r="X176" s="20">
        <f t="shared" si="67"/>
        <v>0</v>
      </c>
      <c r="Y176" s="106">
        <f t="shared" si="63"/>
        <v>0</v>
      </c>
      <c r="AB176" s="110">
        <f t="shared" si="64"/>
        <v>0</v>
      </c>
      <c r="AC176" s="130">
        <f>SUM($AB$33:AB176)*AB176</f>
        <v>0</v>
      </c>
      <c r="AD176" s="91"/>
      <c r="AE176" s="137">
        <f t="shared" si="65"/>
        <v>31</v>
      </c>
    </row>
    <row r="177" spans="7:31">
      <c r="G177" s="144"/>
      <c r="H177" s="145"/>
      <c r="I177" s="146"/>
      <c r="J177" s="147"/>
      <c r="K177" s="21">
        <f t="shared" si="71"/>
        <v>0</v>
      </c>
      <c r="L177" s="45">
        <f t="shared" si="72"/>
        <v>0</v>
      </c>
      <c r="M177" s="153"/>
      <c r="N177" s="147"/>
      <c r="O177" s="22">
        <f t="shared" si="58"/>
        <v>0</v>
      </c>
      <c r="P177" s="26">
        <f t="shared" si="59"/>
        <v>0</v>
      </c>
      <c r="Q177" s="31">
        <f t="shared" si="60"/>
        <v>0</v>
      </c>
      <c r="R177" s="24">
        <f t="shared" si="61"/>
        <v>0</v>
      </c>
      <c r="S177" s="24">
        <f t="shared" si="69"/>
        <v>0</v>
      </c>
      <c r="T177" s="32">
        <f t="shared" si="70"/>
        <v>0</v>
      </c>
      <c r="U177" s="39">
        <f t="shared" si="68"/>
        <v>0</v>
      </c>
      <c r="V177" s="22">
        <f t="shared" si="66"/>
        <v>0</v>
      </c>
      <c r="W177" s="20">
        <f t="shared" si="62"/>
        <v>0</v>
      </c>
      <c r="X177" s="20">
        <f t="shared" si="67"/>
        <v>0</v>
      </c>
      <c r="Y177" s="106">
        <f t="shared" si="63"/>
        <v>0</v>
      </c>
      <c r="AB177" s="110">
        <f t="shared" si="64"/>
        <v>0</v>
      </c>
      <c r="AC177" s="130">
        <f>SUM($AB$33:AB177)*AB177</f>
        <v>0</v>
      </c>
      <c r="AD177" s="91"/>
      <c r="AE177" s="137">
        <f t="shared" si="65"/>
        <v>31</v>
      </c>
    </row>
    <row r="178" spans="7:31">
      <c r="G178" s="144"/>
      <c r="H178" s="145"/>
      <c r="I178" s="146"/>
      <c r="J178" s="147"/>
      <c r="K178" s="21">
        <f t="shared" si="71"/>
        <v>0</v>
      </c>
      <c r="L178" s="45">
        <f t="shared" si="72"/>
        <v>0</v>
      </c>
      <c r="M178" s="153"/>
      <c r="N178" s="147"/>
      <c r="O178" s="22">
        <f t="shared" si="58"/>
        <v>0</v>
      </c>
      <c r="P178" s="26">
        <f t="shared" si="59"/>
        <v>0</v>
      </c>
      <c r="Q178" s="31">
        <f t="shared" si="60"/>
        <v>0</v>
      </c>
      <c r="R178" s="24">
        <f t="shared" si="61"/>
        <v>0</v>
      </c>
      <c r="S178" s="24">
        <f t="shared" si="69"/>
        <v>0</v>
      </c>
      <c r="T178" s="32">
        <f t="shared" si="70"/>
        <v>0</v>
      </c>
      <c r="U178" s="39">
        <f t="shared" si="68"/>
        <v>0</v>
      </c>
      <c r="V178" s="22">
        <f t="shared" si="66"/>
        <v>0</v>
      </c>
      <c r="W178" s="20">
        <f t="shared" si="62"/>
        <v>0</v>
      </c>
      <c r="X178" s="20">
        <f t="shared" si="67"/>
        <v>0</v>
      </c>
      <c r="Y178" s="106">
        <f t="shared" si="63"/>
        <v>0</v>
      </c>
      <c r="AB178" s="110">
        <f t="shared" si="64"/>
        <v>0</v>
      </c>
      <c r="AC178" s="130">
        <f>SUM($AB$33:AB178)*AB178</f>
        <v>0</v>
      </c>
      <c r="AD178" s="91"/>
      <c r="AE178" s="137">
        <f t="shared" si="65"/>
        <v>31</v>
      </c>
    </row>
    <row r="179" spans="7:31">
      <c r="G179" s="144"/>
      <c r="H179" s="145"/>
      <c r="I179" s="146"/>
      <c r="J179" s="147"/>
      <c r="K179" s="21">
        <f t="shared" si="71"/>
        <v>0</v>
      </c>
      <c r="L179" s="45">
        <f t="shared" si="72"/>
        <v>0</v>
      </c>
      <c r="M179" s="153"/>
      <c r="N179" s="147"/>
      <c r="O179" s="22">
        <f t="shared" si="58"/>
        <v>0</v>
      </c>
      <c r="P179" s="26">
        <f t="shared" si="59"/>
        <v>0</v>
      </c>
      <c r="Q179" s="31">
        <f t="shared" si="60"/>
        <v>0</v>
      </c>
      <c r="R179" s="24">
        <f t="shared" si="61"/>
        <v>0</v>
      </c>
      <c r="S179" s="24">
        <f t="shared" si="69"/>
        <v>0</v>
      </c>
      <c r="T179" s="32">
        <f t="shared" si="70"/>
        <v>0</v>
      </c>
      <c r="U179" s="39">
        <f t="shared" si="68"/>
        <v>0</v>
      </c>
      <c r="V179" s="22">
        <f t="shared" si="66"/>
        <v>0</v>
      </c>
      <c r="W179" s="20">
        <f t="shared" si="62"/>
        <v>0</v>
      </c>
      <c r="X179" s="20">
        <f t="shared" si="67"/>
        <v>0</v>
      </c>
      <c r="Y179" s="106">
        <f t="shared" si="63"/>
        <v>0</v>
      </c>
      <c r="AB179" s="110">
        <f t="shared" si="64"/>
        <v>0</v>
      </c>
      <c r="AC179" s="130">
        <f>SUM($AB$33:AB179)*AB179</f>
        <v>0</v>
      </c>
      <c r="AD179" s="91"/>
      <c r="AE179" s="137">
        <f t="shared" si="65"/>
        <v>31</v>
      </c>
    </row>
    <row r="180" spans="7:31">
      <c r="G180" s="144"/>
      <c r="H180" s="145"/>
      <c r="I180" s="146"/>
      <c r="J180" s="147"/>
      <c r="K180" s="21">
        <f t="shared" si="71"/>
        <v>0</v>
      </c>
      <c r="L180" s="45">
        <f t="shared" si="72"/>
        <v>0</v>
      </c>
      <c r="M180" s="153"/>
      <c r="N180" s="147"/>
      <c r="O180" s="22">
        <f t="shared" si="58"/>
        <v>0</v>
      </c>
      <c r="P180" s="26">
        <f t="shared" si="59"/>
        <v>0</v>
      </c>
      <c r="Q180" s="31">
        <f t="shared" si="60"/>
        <v>0</v>
      </c>
      <c r="R180" s="24">
        <f t="shared" si="61"/>
        <v>0</v>
      </c>
      <c r="S180" s="24">
        <f t="shared" si="69"/>
        <v>0</v>
      </c>
      <c r="T180" s="32">
        <f t="shared" si="70"/>
        <v>0</v>
      </c>
      <c r="U180" s="39">
        <f t="shared" si="68"/>
        <v>0</v>
      </c>
      <c r="V180" s="22">
        <f t="shared" si="66"/>
        <v>0</v>
      </c>
      <c r="W180" s="20">
        <f t="shared" si="62"/>
        <v>0</v>
      </c>
      <c r="X180" s="20">
        <f t="shared" si="67"/>
        <v>0</v>
      </c>
      <c r="Y180" s="106">
        <f t="shared" si="63"/>
        <v>0</v>
      </c>
      <c r="AB180" s="110">
        <f t="shared" si="64"/>
        <v>0</v>
      </c>
      <c r="AC180" s="130">
        <f>SUM($AB$33:AB180)*AB180</f>
        <v>0</v>
      </c>
      <c r="AD180" s="91"/>
      <c r="AE180" s="137">
        <f t="shared" si="65"/>
        <v>31</v>
      </c>
    </row>
    <row r="181" spans="7:31">
      <c r="G181" s="144"/>
      <c r="H181" s="145"/>
      <c r="I181" s="146"/>
      <c r="J181" s="147"/>
      <c r="K181" s="21">
        <f t="shared" si="71"/>
        <v>0</v>
      </c>
      <c r="L181" s="45">
        <f t="shared" si="72"/>
        <v>0</v>
      </c>
      <c r="M181" s="153"/>
      <c r="N181" s="147"/>
      <c r="O181" s="22">
        <f t="shared" si="58"/>
        <v>0</v>
      </c>
      <c r="P181" s="26">
        <f t="shared" si="59"/>
        <v>0</v>
      </c>
      <c r="Q181" s="31">
        <f t="shared" si="60"/>
        <v>0</v>
      </c>
      <c r="R181" s="24">
        <f t="shared" si="61"/>
        <v>0</v>
      </c>
      <c r="S181" s="24">
        <f t="shared" si="69"/>
        <v>0</v>
      </c>
      <c r="T181" s="32">
        <f t="shared" si="70"/>
        <v>0</v>
      </c>
      <c r="U181" s="39">
        <f t="shared" si="68"/>
        <v>0</v>
      </c>
      <c r="V181" s="22">
        <f t="shared" si="66"/>
        <v>0</v>
      </c>
      <c r="W181" s="20">
        <f t="shared" si="62"/>
        <v>0</v>
      </c>
      <c r="X181" s="20">
        <f t="shared" si="67"/>
        <v>0</v>
      </c>
      <c r="Y181" s="106">
        <f t="shared" si="63"/>
        <v>0</v>
      </c>
      <c r="AB181" s="110">
        <f t="shared" si="64"/>
        <v>0</v>
      </c>
      <c r="AC181" s="130">
        <f>SUM($AB$33:AB181)*AB181</f>
        <v>0</v>
      </c>
      <c r="AD181" s="91"/>
      <c r="AE181" s="137">
        <f t="shared" si="65"/>
        <v>31</v>
      </c>
    </row>
    <row r="182" spans="7:31">
      <c r="G182" s="144"/>
      <c r="H182" s="145"/>
      <c r="I182" s="146"/>
      <c r="J182" s="147"/>
      <c r="K182" s="21">
        <f t="shared" si="71"/>
        <v>0</v>
      </c>
      <c r="L182" s="45">
        <f t="shared" si="72"/>
        <v>0</v>
      </c>
      <c r="M182" s="153"/>
      <c r="N182" s="147"/>
      <c r="O182" s="22">
        <f t="shared" si="58"/>
        <v>0</v>
      </c>
      <c r="P182" s="26">
        <f t="shared" si="59"/>
        <v>0</v>
      </c>
      <c r="Q182" s="31">
        <f t="shared" si="60"/>
        <v>0</v>
      </c>
      <c r="R182" s="24">
        <f t="shared" si="61"/>
        <v>0</v>
      </c>
      <c r="S182" s="24">
        <f t="shared" si="69"/>
        <v>0</v>
      </c>
      <c r="T182" s="32">
        <f t="shared" si="70"/>
        <v>0</v>
      </c>
      <c r="U182" s="39">
        <f t="shared" si="68"/>
        <v>0</v>
      </c>
      <c r="V182" s="22">
        <f t="shared" si="66"/>
        <v>0</v>
      </c>
      <c r="W182" s="20">
        <f t="shared" si="62"/>
        <v>0</v>
      </c>
      <c r="X182" s="20">
        <f t="shared" si="67"/>
        <v>0</v>
      </c>
      <c r="Y182" s="106">
        <f t="shared" si="63"/>
        <v>0</v>
      </c>
      <c r="AB182" s="110">
        <f t="shared" si="64"/>
        <v>0</v>
      </c>
      <c r="AC182" s="130">
        <f>SUM($AB$33:AB182)*AB182</f>
        <v>0</v>
      </c>
      <c r="AD182" s="91"/>
      <c r="AE182" s="137">
        <f t="shared" si="65"/>
        <v>31</v>
      </c>
    </row>
    <row r="183" spans="7:31">
      <c r="G183" s="144"/>
      <c r="H183" s="145"/>
      <c r="I183" s="146"/>
      <c r="J183" s="147"/>
      <c r="K183" s="21">
        <f t="shared" si="71"/>
        <v>0</v>
      </c>
      <c r="L183" s="45">
        <f t="shared" si="72"/>
        <v>0</v>
      </c>
      <c r="M183" s="153"/>
      <c r="N183" s="147"/>
      <c r="O183" s="22">
        <f t="shared" si="58"/>
        <v>0</v>
      </c>
      <c r="P183" s="26">
        <f t="shared" si="59"/>
        <v>0</v>
      </c>
      <c r="Q183" s="31">
        <f t="shared" si="60"/>
        <v>0</v>
      </c>
      <c r="R183" s="24">
        <f t="shared" si="61"/>
        <v>0</v>
      </c>
      <c r="S183" s="24">
        <f t="shared" si="69"/>
        <v>0</v>
      </c>
      <c r="T183" s="32">
        <f t="shared" si="70"/>
        <v>0</v>
      </c>
      <c r="U183" s="39">
        <f t="shared" si="68"/>
        <v>0</v>
      </c>
      <c r="V183" s="22">
        <f t="shared" si="66"/>
        <v>0</v>
      </c>
      <c r="W183" s="20">
        <f t="shared" si="62"/>
        <v>0</v>
      </c>
      <c r="X183" s="20">
        <f t="shared" si="67"/>
        <v>0</v>
      </c>
      <c r="Y183" s="106">
        <f t="shared" si="63"/>
        <v>0</v>
      </c>
      <c r="AB183" s="110">
        <f t="shared" si="64"/>
        <v>0</v>
      </c>
      <c r="AC183" s="130">
        <f>SUM($AB$33:AB183)*AB183</f>
        <v>0</v>
      </c>
      <c r="AD183" s="91"/>
      <c r="AE183" s="137">
        <f t="shared" si="65"/>
        <v>31</v>
      </c>
    </row>
    <row r="184" spans="7:31">
      <c r="G184" s="144"/>
      <c r="H184" s="145"/>
      <c r="I184" s="146"/>
      <c r="J184" s="147"/>
      <c r="K184" s="21">
        <f t="shared" si="71"/>
        <v>0</v>
      </c>
      <c r="L184" s="45">
        <f t="shared" si="72"/>
        <v>0</v>
      </c>
      <c r="M184" s="153"/>
      <c r="N184" s="147"/>
      <c r="O184" s="22">
        <f t="shared" si="58"/>
        <v>0</v>
      </c>
      <c r="P184" s="26">
        <f t="shared" si="59"/>
        <v>0</v>
      </c>
      <c r="Q184" s="31">
        <f t="shared" si="60"/>
        <v>0</v>
      </c>
      <c r="R184" s="24">
        <f t="shared" si="61"/>
        <v>0</v>
      </c>
      <c r="S184" s="24">
        <f t="shared" si="69"/>
        <v>0</v>
      </c>
      <c r="T184" s="32">
        <f t="shared" si="70"/>
        <v>0</v>
      </c>
      <c r="U184" s="39">
        <f t="shared" si="68"/>
        <v>0</v>
      </c>
      <c r="V184" s="22">
        <f t="shared" si="66"/>
        <v>0</v>
      </c>
      <c r="W184" s="20">
        <f t="shared" si="62"/>
        <v>0</v>
      </c>
      <c r="X184" s="20">
        <f t="shared" si="67"/>
        <v>0</v>
      </c>
      <c r="Y184" s="106">
        <f t="shared" si="63"/>
        <v>0</v>
      </c>
      <c r="AB184" s="110">
        <f t="shared" si="64"/>
        <v>0</v>
      </c>
      <c r="AC184" s="130">
        <f>SUM($AB$33:AB184)*AB184</f>
        <v>0</v>
      </c>
      <c r="AD184" s="91"/>
      <c r="AE184" s="137">
        <f t="shared" si="65"/>
        <v>31</v>
      </c>
    </row>
    <row r="185" spans="7:31">
      <c r="G185" s="144"/>
      <c r="H185" s="145"/>
      <c r="I185" s="146"/>
      <c r="J185" s="147"/>
      <c r="K185" s="21">
        <f t="shared" si="71"/>
        <v>0</v>
      </c>
      <c r="L185" s="45">
        <f t="shared" si="72"/>
        <v>0</v>
      </c>
      <c r="M185" s="153"/>
      <c r="N185" s="147"/>
      <c r="O185" s="22">
        <f t="shared" si="58"/>
        <v>0</v>
      </c>
      <c r="P185" s="26">
        <f t="shared" si="59"/>
        <v>0</v>
      </c>
      <c r="Q185" s="31">
        <f t="shared" si="60"/>
        <v>0</v>
      </c>
      <c r="R185" s="24">
        <f t="shared" si="61"/>
        <v>0</v>
      </c>
      <c r="S185" s="24">
        <f t="shared" si="69"/>
        <v>0</v>
      </c>
      <c r="T185" s="32">
        <f t="shared" si="70"/>
        <v>0</v>
      </c>
      <c r="U185" s="39">
        <f t="shared" si="68"/>
        <v>0</v>
      </c>
      <c r="V185" s="22">
        <f t="shared" si="66"/>
        <v>0</v>
      </c>
      <c r="W185" s="20">
        <f t="shared" si="62"/>
        <v>0</v>
      </c>
      <c r="X185" s="20">
        <f t="shared" si="67"/>
        <v>0</v>
      </c>
      <c r="Y185" s="106">
        <f t="shared" si="63"/>
        <v>0</v>
      </c>
      <c r="AB185" s="110">
        <f t="shared" si="64"/>
        <v>0</v>
      </c>
      <c r="AC185" s="130">
        <f>SUM($AB$33:AB185)*AB185</f>
        <v>0</v>
      </c>
      <c r="AD185" s="91"/>
      <c r="AE185" s="137">
        <f t="shared" si="65"/>
        <v>31</v>
      </c>
    </row>
    <row r="186" spans="7:31">
      <c r="G186" s="144"/>
      <c r="H186" s="145"/>
      <c r="I186" s="146"/>
      <c r="J186" s="147"/>
      <c r="K186" s="21">
        <f t="shared" si="71"/>
        <v>0</v>
      </c>
      <c r="L186" s="45">
        <f t="shared" si="72"/>
        <v>0</v>
      </c>
      <c r="M186" s="153"/>
      <c r="N186" s="147"/>
      <c r="O186" s="22">
        <f t="shared" si="58"/>
        <v>0</v>
      </c>
      <c r="P186" s="26">
        <f t="shared" si="59"/>
        <v>0</v>
      </c>
      <c r="Q186" s="31">
        <f t="shared" si="60"/>
        <v>0</v>
      </c>
      <c r="R186" s="24">
        <f t="shared" si="61"/>
        <v>0</v>
      </c>
      <c r="S186" s="24">
        <f t="shared" si="69"/>
        <v>0</v>
      </c>
      <c r="T186" s="32">
        <f t="shared" si="70"/>
        <v>0</v>
      </c>
      <c r="U186" s="39">
        <f t="shared" si="68"/>
        <v>0</v>
      </c>
      <c r="V186" s="22">
        <f t="shared" si="66"/>
        <v>0</v>
      </c>
      <c r="W186" s="20">
        <f t="shared" si="62"/>
        <v>0</v>
      </c>
      <c r="X186" s="20">
        <f t="shared" si="67"/>
        <v>0</v>
      </c>
      <c r="Y186" s="106">
        <f t="shared" si="63"/>
        <v>0</v>
      </c>
      <c r="AB186" s="110">
        <f t="shared" si="64"/>
        <v>0</v>
      </c>
      <c r="AC186" s="130">
        <f>SUM($AB$33:AB186)*AB186</f>
        <v>0</v>
      </c>
      <c r="AD186" s="91"/>
      <c r="AE186" s="137">
        <f t="shared" si="65"/>
        <v>31</v>
      </c>
    </row>
    <row r="187" spans="7:31">
      <c r="G187" s="144"/>
      <c r="H187" s="145"/>
      <c r="I187" s="146"/>
      <c r="J187" s="147"/>
      <c r="K187" s="21">
        <f t="shared" si="71"/>
        <v>0</v>
      </c>
      <c r="L187" s="45">
        <f t="shared" si="72"/>
        <v>0</v>
      </c>
      <c r="M187" s="153"/>
      <c r="N187" s="147"/>
      <c r="O187" s="22">
        <f t="shared" si="58"/>
        <v>0</v>
      </c>
      <c r="P187" s="26">
        <f t="shared" si="59"/>
        <v>0</v>
      </c>
      <c r="Q187" s="31">
        <f t="shared" si="60"/>
        <v>0</v>
      </c>
      <c r="R187" s="24">
        <f t="shared" si="61"/>
        <v>0</v>
      </c>
      <c r="S187" s="24">
        <f t="shared" si="69"/>
        <v>0</v>
      </c>
      <c r="T187" s="32">
        <f t="shared" si="70"/>
        <v>0</v>
      </c>
      <c r="U187" s="39">
        <f t="shared" si="68"/>
        <v>0</v>
      </c>
      <c r="V187" s="22">
        <f t="shared" si="66"/>
        <v>0</v>
      </c>
      <c r="W187" s="20">
        <f t="shared" si="62"/>
        <v>0</v>
      </c>
      <c r="X187" s="20">
        <f t="shared" si="67"/>
        <v>0</v>
      </c>
      <c r="Y187" s="106">
        <f t="shared" si="63"/>
        <v>0</v>
      </c>
      <c r="AB187" s="110">
        <f t="shared" si="64"/>
        <v>0</v>
      </c>
      <c r="AC187" s="130">
        <f>SUM($AB$33:AB187)*AB187</f>
        <v>0</v>
      </c>
      <c r="AD187" s="91"/>
      <c r="AE187" s="137">
        <f t="shared" si="65"/>
        <v>31</v>
      </c>
    </row>
    <row r="188" spans="7:31">
      <c r="G188" s="144"/>
      <c r="H188" s="145"/>
      <c r="I188" s="146"/>
      <c r="J188" s="147"/>
      <c r="K188" s="21">
        <f t="shared" si="71"/>
        <v>0</v>
      </c>
      <c r="L188" s="45">
        <f t="shared" si="72"/>
        <v>0</v>
      </c>
      <c r="M188" s="153"/>
      <c r="N188" s="147"/>
      <c r="O188" s="22">
        <f t="shared" si="58"/>
        <v>0</v>
      </c>
      <c r="P188" s="26">
        <f t="shared" si="59"/>
        <v>0</v>
      </c>
      <c r="Q188" s="31">
        <f t="shared" si="60"/>
        <v>0</v>
      </c>
      <c r="R188" s="24">
        <f t="shared" si="61"/>
        <v>0</v>
      </c>
      <c r="S188" s="24">
        <f t="shared" si="69"/>
        <v>0</v>
      </c>
      <c r="T188" s="32">
        <f t="shared" si="70"/>
        <v>0</v>
      </c>
      <c r="U188" s="39">
        <f t="shared" si="68"/>
        <v>0</v>
      </c>
      <c r="V188" s="22">
        <f t="shared" si="66"/>
        <v>0</v>
      </c>
      <c r="W188" s="20">
        <f t="shared" si="62"/>
        <v>0</v>
      </c>
      <c r="X188" s="20">
        <f t="shared" si="67"/>
        <v>0</v>
      </c>
      <c r="Y188" s="106">
        <f t="shared" si="63"/>
        <v>0</v>
      </c>
      <c r="AB188" s="110">
        <f t="shared" si="64"/>
        <v>0</v>
      </c>
      <c r="AC188" s="130">
        <f>SUM($AB$33:AB188)*AB188</f>
        <v>0</v>
      </c>
      <c r="AD188" s="91"/>
      <c r="AE188" s="137">
        <f t="shared" si="65"/>
        <v>31</v>
      </c>
    </row>
    <row r="189" spans="7:31">
      <c r="G189" s="144"/>
      <c r="H189" s="145"/>
      <c r="I189" s="146"/>
      <c r="J189" s="147"/>
      <c r="K189" s="21">
        <f t="shared" si="71"/>
        <v>0</v>
      </c>
      <c r="L189" s="45">
        <f t="shared" si="72"/>
        <v>0</v>
      </c>
      <c r="M189" s="153"/>
      <c r="N189" s="147"/>
      <c r="O189" s="22">
        <f t="shared" si="58"/>
        <v>0</v>
      </c>
      <c r="P189" s="26">
        <f t="shared" si="59"/>
        <v>0</v>
      </c>
      <c r="Q189" s="31">
        <f t="shared" si="60"/>
        <v>0</v>
      </c>
      <c r="R189" s="24">
        <f t="shared" si="61"/>
        <v>0</v>
      </c>
      <c r="S189" s="24">
        <f t="shared" si="69"/>
        <v>0</v>
      </c>
      <c r="T189" s="32">
        <f t="shared" si="70"/>
        <v>0</v>
      </c>
      <c r="U189" s="39">
        <f t="shared" si="68"/>
        <v>0</v>
      </c>
      <c r="V189" s="22">
        <f t="shared" si="66"/>
        <v>0</v>
      </c>
      <c r="W189" s="20">
        <f t="shared" si="62"/>
        <v>0</v>
      </c>
      <c r="X189" s="20">
        <f t="shared" si="67"/>
        <v>0</v>
      </c>
      <c r="Y189" s="106">
        <f t="shared" si="63"/>
        <v>0</v>
      </c>
      <c r="AB189" s="110">
        <f t="shared" si="64"/>
        <v>0</v>
      </c>
      <c r="AC189" s="130">
        <f>SUM($AB$33:AB189)*AB189</f>
        <v>0</v>
      </c>
      <c r="AD189" s="91"/>
      <c r="AE189" s="137">
        <f t="shared" si="65"/>
        <v>31</v>
      </c>
    </row>
    <row r="190" spans="7:31">
      <c r="G190" s="144"/>
      <c r="H190" s="145"/>
      <c r="I190" s="146"/>
      <c r="J190" s="147"/>
      <c r="K190" s="21">
        <f t="shared" si="71"/>
        <v>0</v>
      </c>
      <c r="L190" s="45">
        <f t="shared" si="72"/>
        <v>0</v>
      </c>
      <c r="M190" s="153"/>
      <c r="N190" s="147"/>
      <c r="O190" s="22">
        <f t="shared" si="58"/>
        <v>0</v>
      </c>
      <c r="P190" s="26">
        <f t="shared" si="59"/>
        <v>0</v>
      </c>
      <c r="Q190" s="31">
        <f t="shared" si="60"/>
        <v>0</v>
      </c>
      <c r="R190" s="24">
        <f t="shared" si="61"/>
        <v>0</v>
      </c>
      <c r="S190" s="24">
        <f t="shared" si="69"/>
        <v>0</v>
      </c>
      <c r="T190" s="32">
        <f t="shared" si="70"/>
        <v>0</v>
      </c>
      <c r="U190" s="39">
        <f t="shared" si="68"/>
        <v>0</v>
      </c>
      <c r="V190" s="22">
        <f t="shared" si="66"/>
        <v>0</v>
      </c>
      <c r="W190" s="20">
        <f t="shared" si="62"/>
        <v>0</v>
      </c>
      <c r="X190" s="20">
        <f t="shared" si="67"/>
        <v>0</v>
      </c>
      <c r="Y190" s="106">
        <f t="shared" si="63"/>
        <v>0</v>
      </c>
      <c r="AB190" s="110">
        <f t="shared" si="64"/>
        <v>0</v>
      </c>
      <c r="AC190" s="130">
        <f>SUM($AB$33:AB190)*AB190</f>
        <v>0</v>
      </c>
      <c r="AD190" s="91"/>
      <c r="AE190" s="137">
        <f t="shared" si="65"/>
        <v>31</v>
      </c>
    </row>
    <row r="191" spans="7:31">
      <c r="G191" s="144"/>
      <c r="H191" s="145"/>
      <c r="I191" s="146"/>
      <c r="J191" s="147"/>
      <c r="K191" s="21">
        <f t="shared" si="71"/>
        <v>0</v>
      </c>
      <c r="L191" s="45">
        <f t="shared" si="72"/>
        <v>0</v>
      </c>
      <c r="M191" s="153"/>
      <c r="N191" s="147"/>
      <c r="O191" s="22">
        <f t="shared" si="58"/>
        <v>0</v>
      </c>
      <c r="P191" s="26">
        <f t="shared" si="59"/>
        <v>0</v>
      </c>
      <c r="Q191" s="31">
        <f t="shared" si="60"/>
        <v>0</v>
      </c>
      <c r="R191" s="24">
        <f t="shared" si="61"/>
        <v>0</v>
      </c>
      <c r="S191" s="24">
        <f t="shared" si="69"/>
        <v>0</v>
      </c>
      <c r="T191" s="32">
        <f t="shared" si="70"/>
        <v>0</v>
      </c>
      <c r="U191" s="39">
        <f t="shared" si="68"/>
        <v>0</v>
      </c>
      <c r="V191" s="22">
        <f t="shared" si="66"/>
        <v>0</v>
      </c>
      <c r="W191" s="20">
        <f t="shared" si="62"/>
        <v>0</v>
      </c>
      <c r="X191" s="20">
        <f t="shared" si="67"/>
        <v>0</v>
      </c>
      <c r="Y191" s="106">
        <f t="shared" si="63"/>
        <v>0</v>
      </c>
      <c r="AB191" s="110">
        <f t="shared" si="64"/>
        <v>0</v>
      </c>
      <c r="AC191" s="130">
        <f>SUM($AB$33:AB191)*AB191</f>
        <v>0</v>
      </c>
      <c r="AD191" s="91"/>
      <c r="AE191" s="137">
        <f t="shared" si="65"/>
        <v>31</v>
      </c>
    </row>
    <row r="192" spans="7:31">
      <c r="G192" s="144"/>
      <c r="H192" s="145"/>
      <c r="I192" s="146"/>
      <c r="J192" s="147"/>
      <c r="K192" s="21">
        <f t="shared" si="71"/>
        <v>0</v>
      </c>
      <c r="L192" s="45">
        <f t="shared" si="72"/>
        <v>0</v>
      </c>
      <c r="M192" s="153"/>
      <c r="N192" s="147"/>
      <c r="O192" s="22">
        <f t="shared" si="58"/>
        <v>0</v>
      </c>
      <c r="P192" s="26">
        <f t="shared" si="59"/>
        <v>0</v>
      </c>
      <c r="Q192" s="31">
        <f t="shared" si="60"/>
        <v>0</v>
      </c>
      <c r="R192" s="24">
        <f t="shared" si="61"/>
        <v>0</v>
      </c>
      <c r="S192" s="24">
        <f t="shared" si="69"/>
        <v>0</v>
      </c>
      <c r="T192" s="32">
        <f t="shared" si="70"/>
        <v>0</v>
      </c>
      <c r="U192" s="39">
        <f t="shared" si="68"/>
        <v>0</v>
      </c>
      <c r="V192" s="22">
        <f t="shared" si="66"/>
        <v>0</v>
      </c>
      <c r="W192" s="20">
        <f t="shared" si="62"/>
        <v>0</v>
      </c>
      <c r="X192" s="20">
        <f t="shared" si="67"/>
        <v>0</v>
      </c>
      <c r="Y192" s="106">
        <f t="shared" si="63"/>
        <v>0</v>
      </c>
      <c r="AB192" s="110">
        <f t="shared" si="64"/>
        <v>0</v>
      </c>
      <c r="AC192" s="130">
        <f>SUM($AB$33:AB192)*AB192</f>
        <v>0</v>
      </c>
      <c r="AD192" s="91"/>
      <c r="AE192" s="137">
        <f t="shared" si="65"/>
        <v>31</v>
      </c>
    </row>
    <row r="193" spans="7:31">
      <c r="G193" s="144"/>
      <c r="H193" s="145"/>
      <c r="I193" s="146"/>
      <c r="J193" s="147"/>
      <c r="K193" s="21">
        <f t="shared" si="71"/>
        <v>0</v>
      </c>
      <c r="L193" s="45">
        <f t="shared" si="72"/>
        <v>0</v>
      </c>
      <c r="M193" s="153"/>
      <c r="N193" s="147"/>
      <c r="O193" s="22">
        <f t="shared" si="58"/>
        <v>0</v>
      </c>
      <c r="P193" s="26">
        <f t="shared" si="59"/>
        <v>0</v>
      </c>
      <c r="Q193" s="31">
        <f t="shared" si="60"/>
        <v>0</v>
      </c>
      <c r="R193" s="24">
        <f t="shared" si="61"/>
        <v>0</v>
      </c>
      <c r="S193" s="24">
        <f t="shared" si="69"/>
        <v>0</v>
      </c>
      <c r="T193" s="32">
        <f t="shared" si="70"/>
        <v>0</v>
      </c>
      <c r="U193" s="39">
        <f t="shared" si="68"/>
        <v>0</v>
      </c>
      <c r="V193" s="22">
        <f t="shared" si="66"/>
        <v>0</v>
      </c>
      <c r="W193" s="20">
        <f t="shared" si="62"/>
        <v>0</v>
      </c>
      <c r="X193" s="20">
        <f t="shared" si="67"/>
        <v>0</v>
      </c>
      <c r="Y193" s="106">
        <f t="shared" si="63"/>
        <v>0</v>
      </c>
      <c r="AB193" s="110">
        <f t="shared" si="64"/>
        <v>0</v>
      </c>
      <c r="AC193" s="130">
        <f>SUM($AB$33:AB193)*AB193</f>
        <v>0</v>
      </c>
      <c r="AD193" s="91"/>
      <c r="AE193" s="137">
        <f t="shared" si="65"/>
        <v>31</v>
      </c>
    </row>
    <row r="194" spans="7:31">
      <c r="G194" s="144"/>
      <c r="H194" s="145"/>
      <c r="I194" s="146"/>
      <c r="J194" s="147"/>
      <c r="K194" s="21">
        <f t="shared" si="71"/>
        <v>0</v>
      </c>
      <c r="L194" s="45">
        <f t="shared" si="72"/>
        <v>0</v>
      </c>
      <c r="M194" s="153"/>
      <c r="N194" s="147"/>
      <c r="O194" s="22">
        <f t="shared" si="58"/>
        <v>0</v>
      </c>
      <c r="P194" s="26">
        <f t="shared" si="59"/>
        <v>0</v>
      </c>
      <c r="Q194" s="31">
        <f t="shared" si="60"/>
        <v>0</v>
      </c>
      <c r="R194" s="24">
        <f t="shared" si="61"/>
        <v>0</v>
      </c>
      <c r="S194" s="24">
        <f t="shared" si="69"/>
        <v>0</v>
      </c>
      <c r="T194" s="32">
        <f t="shared" si="70"/>
        <v>0</v>
      </c>
      <c r="U194" s="39">
        <f t="shared" si="68"/>
        <v>0</v>
      </c>
      <c r="V194" s="22">
        <f t="shared" si="66"/>
        <v>0</v>
      </c>
      <c r="W194" s="20">
        <f t="shared" si="62"/>
        <v>0</v>
      </c>
      <c r="X194" s="20">
        <f t="shared" si="67"/>
        <v>0</v>
      </c>
      <c r="Y194" s="106">
        <f t="shared" si="63"/>
        <v>0</v>
      </c>
      <c r="AB194" s="110">
        <f t="shared" si="64"/>
        <v>0</v>
      </c>
      <c r="AC194" s="130">
        <f>SUM($AB$33:AB194)*AB194</f>
        <v>0</v>
      </c>
      <c r="AD194" s="91"/>
      <c r="AE194" s="137">
        <f t="shared" si="65"/>
        <v>31</v>
      </c>
    </row>
    <row r="195" spans="7:31">
      <c r="G195" s="144"/>
      <c r="H195" s="145"/>
      <c r="I195" s="146"/>
      <c r="J195" s="147"/>
      <c r="K195" s="21">
        <f t="shared" si="71"/>
        <v>0</v>
      </c>
      <c r="L195" s="45">
        <f t="shared" si="72"/>
        <v>0</v>
      </c>
      <c r="M195" s="153"/>
      <c r="N195" s="147"/>
      <c r="O195" s="22">
        <f t="shared" si="58"/>
        <v>0</v>
      </c>
      <c r="P195" s="26">
        <f t="shared" si="59"/>
        <v>0</v>
      </c>
      <c r="Q195" s="31">
        <f t="shared" si="60"/>
        <v>0</v>
      </c>
      <c r="R195" s="24">
        <f t="shared" si="61"/>
        <v>0</v>
      </c>
      <c r="S195" s="24">
        <f t="shared" si="69"/>
        <v>0</v>
      </c>
      <c r="T195" s="32">
        <f t="shared" si="70"/>
        <v>0</v>
      </c>
      <c r="U195" s="39">
        <f t="shared" si="68"/>
        <v>0</v>
      </c>
      <c r="V195" s="22">
        <f t="shared" si="66"/>
        <v>0</v>
      </c>
      <c r="W195" s="20">
        <f t="shared" si="62"/>
        <v>0</v>
      </c>
      <c r="X195" s="20">
        <f t="shared" si="67"/>
        <v>0</v>
      </c>
      <c r="Y195" s="106">
        <f t="shared" si="63"/>
        <v>0</v>
      </c>
      <c r="AB195" s="110">
        <f t="shared" si="64"/>
        <v>0</v>
      </c>
      <c r="AC195" s="130">
        <f>SUM($AB$33:AB195)*AB195</f>
        <v>0</v>
      </c>
      <c r="AD195" s="91"/>
      <c r="AE195" s="137">
        <f t="shared" si="65"/>
        <v>31</v>
      </c>
    </row>
    <row r="196" spans="7:31">
      <c r="G196" s="144"/>
      <c r="H196" s="145"/>
      <c r="I196" s="146"/>
      <c r="J196" s="147"/>
      <c r="K196" s="21">
        <f t="shared" si="71"/>
        <v>0</v>
      </c>
      <c r="L196" s="45">
        <f t="shared" si="72"/>
        <v>0</v>
      </c>
      <c r="M196" s="153"/>
      <c r="N196" s="147"/>
      <c r="O196" s="22">
        <f t="shared" si="58"/>
        <v>0</v>
      </c>
      <c r="P196" s="26">
        <f t="shared" si="59"/>
        <v>0</v>
      </c>
      <c r="Q196" s="31">
        <f t="shared" si="60"/>
        <v>0</v>
      </c>
      <c r="R196" s="24">
        <f t="shared" si="61"/>
        <v>0</v>
      </c>
      <c r="S196" s="24">
        <f t="shared" si="69"/>
        <v>0</v>
      </c>
      <c r="T196" s="32">
        <f t="shared" si="70"/>
        <v>0</v>
      </c>
      <c r="U196" s="39">
        <f t="shared" si="68"/>
        <v>0</v>
      </c>
      <c r="V196" s="22">
        <f t="shared" si="66"/>
        <v>0</v>
      </c>
      <c r="W196" s="20">
        <f t="shared" si="62"/>
        <v>0</v>
      </c>
      <c r="X196" s="20">
        <f t="shared" si="67"/>
        <v>0</v>
      </c>
      <c r="Y196" s="106">
        <f t="shared" si="63"/>
        <v>0</v>
      </c>
      <c r="AB196" s="110">
        <f t="shared" si="64"/>
        <v>0</v>
      </c>
      <c r="AC196" s="130">
        <f>SUM($AB$33:AB196)*AB196</f>
        <v>0</v>
      </c>
      <c r="AD196" s="91"/>
      <c r="AE196" s="137">
        <f t="shared" si="65"/>
        <v>31</v>
      </c>
    </row>
    <row r="197" spans="7:31">
      <c r="G197" s="144"/>
      <c r="H197" s="145"/>
      <c r="I197" s="146"/>
      <c r="J197" s="147"/>
      <c r="K197" s="21">
        <f t="shared" si="71"/>
        <v>0</v>
      </c>
      <c r="L197" s="45">
        <f t="shared" si="72"/>
        <v>0</v>
      </c>
      <c r="M197" s="153"/>
      <c r="N197" s="147"/>
      <c r="O197" s="22">
        <f t="shared" si="58"/>
        <v>0</v>
      </c>
      <c r="P197" s="26">
        <f t="shared" si="59"/>
        <v>0</v>
      </c>
      <c r="Q197" s="31">
        <f t="shared" si="60"/>
        <v>0</v>
      </c>
      <c r="R197" s="24">
        <f t="shared" si="61"/>
        <v>0</v>
      </c>
      <c r="S197" s="24">
        <f t="shared" si="69"/>
        <v>0</v>
      </c>
      <c r="T197" s="32">
        <f t="shared" si="70"/>
        <v>0</v>
      </c>
      <c r="U197" s="39">
        <f t="shared" si="68"/>
        <v>0</v>
      </c>
      <c r="V197" s="22">
        <f t="shared" si="66"/>
        <v>0</v>
      </c>
      <c r="W197" s="20">
        <f t="shared" si="62"/>
        <v>0</v>
      </c>
      <c r="X197" s="20">
        <f t="shared" si="67"/>
        <v>0</v>
      </c>
      <c r="Y197" s="106">
        <f t="shared" si="63"/>
        <v>0</v>
      </c>
      <c r="AB197" s="110">
        <f t="shared" si="64"/>
        <v>0</v>
      </c>
      <c r="AC197" s="130">
        <f>SUM($AB$33:AB197)*AB197</f>
        <v>0</v>
      </c>
      <c r="AD197" s="91"/>
      <c r="AE197" s="137">
        <f t="shared" si="65"/>
        <v>31</v>
      </c>
    </row>
    <row r="198" spans="7:31">
      <c r="G198" s="144"/>
      <c r="H198" s="145"/>
      <c r="I198" s="146"/>
      <c r="J198" s="147"/>
      <c r="K198" s="21">
        <f t="shared" si="71"/>
        <v>0</v>
      </c>
      <c r="L198" s="45">
        <f t="shared" si="72"/>
        <v>0</v>
      </c>
      <c r="M198" s="153"/>
      <c r="N198" s="147"/>
      <c r="O198" s="22">
        <f t="shared" si="58"/>
        <v>0</v>
      </c>
      <c r="P198" s="26">
        <f t="shared" si="59"/>
        <v>0</v>
      </c>
      <c r="Q198" s="31">
        <f t="shared" si="60"/>
        <v>0</v>
      </c>
      <c r="R198" s="24">
        <f t="shared" si="61"/>
        <v>0</v>
      </c>
      <c r="S198" s="24">
        <f t="shared" si="69"/>
        <v>0</v>
      </c>
      <c r="T198" s="32">
        <f t="shared" si="70"/>
        <v>0</v>
      </c>
      <c r="U198" s="39">
        <f t="shared" si="68"/>
        <v>0</v>
      </c>
      <c r="V198" s="22">
        <f t="shared" si="66"/>
        <v>0</v>
      </c>
      <c r="W198" s="20">
        <f t="shared" si="62"/>
        <v>0</v>
      </c>
      <c r="X198" s="20">
        <f t="shared" si="67"/>
        <v>0</v>
      </c>
      <c r="Y198" s="106">
        <f t="shared" si="63"/>
        <v>0</v>
      </c>
      <c r="AB198" s="110">
        <f t="shared" si="64"/>
        <v>0</v>
      </c>
      <c r="AC198" s="130">
        <f>SUM($AB$33:AB198)*AB198</f>
        <v>0</v>
      </c>
      <c r="AD198" s="91"/>
      <c r="AE198" s="137">
        <f t="shared" si="65"/>
        <v>31</v>
      </c>
    </row>
    <row r="199" spans="7:31">
      <c r="G199" s="144"/>
      <c r="H199" s="145"/>
      <c r="I199" s="146"/>
      <c r="J199" s="147"/>
      <c r="K199" s="21">
        <f t="shared" si="71"/>
        <v>0</v>
      </c>
      <c r="L199" s="45">
        <f t="shared" si="72"/>
        <v>0</v>
      </c>
      <c r="M199" s="153"/>
      <c r="N199" s="147"/>
      <c r="O199" s="22">
        <f t="shared" ref="O199:O262" si="73">IF(ISERROR(N199/M199),0,N199/M199)</f>
        <v>0</v>
      </c>
      <c r="P199" s="26">
        <f t="shared" ref="P199:P262" si="74">IF(ISERROR(M199/(N199*24)),0,M199/(N199*24))</f>
        <v>0</v>
      </c>
      <c r="Q199" s="31">
        <f t="shared" ref="Q199:Q262" si="75">IF(ISBLANK(I199),0,IF(M199&gt;=I199,1,-1))</f>
        <v>0</v>
      </c>
      <c r="R199" s="24">
        <f t="shared" ref="R199:R262" si="76">IF(ISBLANK(J199),0,IF(N199&lt;=J199,1,-1))</f>
        <v>0</v>
      </c>
      <c r="S199" s="24">
        <f t="shared" si="69"/>
        <v>0</v>
      </c>
      <c r="T199" s="32">
        <f t="shared" si="70"/>
        <v>0</v>
      </c>
      <c r="U199" s="39">
        <f t="shared" si="68"/>
        <v>0</v>
      </c>
      <c r="V199" s="22">
        <f t="shared" si="66"/>
        <v>0</v>
      </c>
      <c r="W199" s="20">
        <f t="shared" ref="W199:W262" si="77">IF(ISERROR(10*O199),0,10*O199)</f>
        <v>0</v>
      </c>
      <c r="X199" s="20">
        <f t="shared" si="67"/>
        <v>0</v>
      </c>
      <c r="Y199" s="106">
        <f t="shared" ref="Y199:Y262" si="78">O199*$AC$13</f>
        <v>0</v>
      </c>
      <c r="AB199" s="110">
        <f t="shared" ref="AB199:AB262" si="79">IF(ISBLANK(G199),0,1)</f>
        <v>0</v>
      </c>
      <c r="AC199" s="130">
        <f>SUM($AB$33:AB199)*AB199</f>
        <v>0</v>
      </c>
      <c r="AD199" s="91"/>
      <c r="AE199" s="137">
        <f t="shared" ref="AE199:AE262" si="80">EOMONTH(H199,0)</f>
        <v>31</v>
      </c>
    </row>
    <row r="200" spans="7:31">
      <c r="G200" s="144"/>
      <c r="H200" s="145"/>
      <c r="I200" s="146"/>
      <c r="J200" s="147"/>
      <c r="K200" s="21">
        <f t="shared" si="71"/>
        <v>0</v>
      </c>
      <c r="L200" s="45">
        <f t="shared" si="72"/>
        <v>0</v>
      </c>
      <c r="M200" s="153"/>
      <c r="N200" s="147"/>
      <c r="O200" s="22">
        <f t="shared" si="73"/>
        <v>0</v>
      </c>
      <c r="P200" s="26">
        <f t="shared" si="74"/>
        <v>0</v>
      </c>
      <c r="Q200" s="31">
        <f t="shared" si="75"/>
        <v>0</v>
      </c>
      <c r="R200" s="24">
        <f t="shared" si="76"/>
        <v>0</v>
      </c>
      <c r="S200" s="24">
        <f t="shared" si="69"/>
        <v>0</v>
      </c>
      <c r="T200" s="32">
        <f t="shared" si="70"/>
        <v>0</v>
      </c>
      <c r="U200" s="39">
        <f t="shared" si="68"/>
        <v>0</v>
      </c>
      <c r="V200" s="22">
        <f t="shared" si="66"/>
        <v>0</v>
      </c>
      <c r="W200" s="20">
        <f t="shared" si="77"/>
        <v>0</v>
      </c>
      <c r="X200" s="20">
        <f t="shared" si="67"/>
        <v>0</v>
      </c>
      <c r="Y200" s="106">
        <f t="shared" si="78"/>
        <v>0</v>
      </c>
      <c r="AB200" s="110">
        <f t="shared" si="79"/>
        <v>0</v>
      </c>
      <c r="AC200" s="130">
        <f>SUM($AB$33:AB200)*AB200</f>
        <v>0</v>
      </c>
      <c r="AD200" s="91"/>
      <c r="AE200" s="137">
        <f t="shared" si="80"/>
        <v>31</v>
      </c>
    </row>
    <row r="201" spans="7:31">
      <c r="G201" s="144"/>
      <c r="H201" s="145"/>
      <c r="I201" s="146"/>
      <c r="J201" s="147"/>
      <c r="K201" s="21">
        <f t="shared" si="71"/>
        <v>0</v>
      </c>
      <c r="L201" s="45">
        <f t="shared" si="72"/>
        <v>0</v>
      </c>
      <c r="M201" s="153"/>
      <c r="N201" s="147"/>
      <c r="O201" s="22">
        <f t="shared" si="73"/>
        <v>0</v>
      </c>
      <c r="P201" s="26">
        <f t="shared" si="74"/>
        <v>0</v>
      </c>
      <c r="Q201" s="31">
        <f t="shared" si="75"/>
        <v>0</v>
      </c>
      <c r="R201" s="24">
        <f t="shared" si="76"/>
        <v>0</v>
      </c>
      <c r="S201" s="24">
        <f t="shared" si="69"/>
        <v>0</v>
      </c>
      <c r="T201" s="32">
        <f t="shared" si="70"/>
        <v>0</v>
      </c>
      <c r="U201" s="39">
        <f t="shared" si="68"/>
        <v>0</v>
      </c>
      <c r="V201" s="22">
        <f t="shared" si="66"/>
        <v>0</v>
      </c>
      <c r="W201" s="20">
        <f t="shared" si="77"/>
        <v>0</v>
      </c>
      <c r="X201" s="20">
        <f t="shared" si="67"/>
        <v>0</v>
      </c>
      <c r="Y201" s="106">
        <f t="shared" si="78"/>
        <v>0</v>
      </c>
      <c r="AB201" s="110">
        <f t="shared" si="79"/>
        <v>0</v>
      </c>
      <c r="AC201" s="130">
        <f>SUM($AB$33:AB201)*AB201</f>
        <v>0</v>
      </c>
      <c r="AD201" s="91"/>
      <c r="AE201" s="137">
        <f t="shared" si="80"/>
        <v>31</v>
      </c>
    </row>
    <row r="202" spans="7:31">
      <c r="G202" s="144"/>
      <c r="H202" s="145"/>
      <c r="I202" s="146"/>
      <c r="J202" s="147"/>
      <c r="K202" s="21">
        <f t="shared" si="71"/>
        <v>0</v>
      </c>
      <c r="L202" s="45">
        <f t="shared" si="72"/>
        <v>0</v>
      </c>
      <c r="M202" s="153"/>
      <c r="N202" s="147"/>
      <c r="O202" s="22">
        <f t="shared" si="73"/>
        <v>0</v>
      </c>
      <c r="P202" s="26">
        <f t="shared" si="74"/>
        <v>0</v>
      </c>
      <c r="Q202" s="31">
        <f t="shared" si="75"/>
        <v>0</v>
      </c>
      <c r="R202" s="24">
        <f t="shared" si="76"/>
        <v>0</v>
      </c>
      <c r="S202" s="24">
        <f t="shared" si="69"/>
        <v>0</v>
      </c>
      <c r="T202" s="32">
        <f t="shared" si="70"/>
        <v>0</v>
      </c>
      <c r="U202" s="39">
        <f t="shared" si="68"/>
        <v>0</v>
      </c>
      <c r="V202" s="22">
        <f t="shared" si="66"/>
        <v>0</v>
      </c>
      <c r="W202" s="20">
        <f t="shared" si="77"/>
        <v>0</v>
      </c>
      <c r="X202" s="20">
        <f t="shared" si="67"/>
        <v>0</v>
      </c>
      <c r="Y202" s="106">
        <f t="shared" si="78"/>
        <v>0</v>
      </c>
      <c r="AB202" s="110">
        <f t="shared" si="79"/>
        <v>0</v>
      </c>
      <c r="AC202" s="130">
        <f>SUM($AB$33:AB202)*AB202</f>
        <v>0</v>
      </c>
      <c r="AD202" s="91"/>
      <c r="AE202" s="137">
        <f t="shared" si="80"/>
        <v>31</v>
      </c>
    </row>
    <row r="203" spans="7:31">
      <c r="G203" s="144"/>
      <c r="H203" s="145"/>
      <c r="I203" s="146"/>
      <c r="J203" s="147"/>
      <c r="K203" s="21">
        <f t="shared" si="71"/>
        <v>0</v>
      </c>
      <c r="L203" s="45">
        <f t="shared" si="72"/>
        <v>0</v>
      </c>
      <c r="M203" s="153"/>
      <c r="N203" s="147"/>
      <c r="O203" s="22">
        <f t="shared" si="73"/>
        <v>0</v>
      </c>
      <c r="P203" s="26">
        <f t="shared" si="74"/>
        <v>0</v>
      </c>
      <c r="Q203" s="31">
        <f t="shared" si="75"/>
        <v>0</v>
      </c>
      <c r="R203" s="24">
        <f t="shared" si="76"/>
        <v>0</v>
      </c>
      <c r="S203" s="24">
        <f t="shared" si="69"/>
        <v>0</v>
      </c>
      <c r="T203" s="32">
        <f t="shared" si="70"/>
        <v>0</v>
      </c>
      <c r="U203" s="39">
        <f t="shared" si="68"/>
        <v>0</v>
      </c>
      <c r="V203" s="22">
        <f t="shared" si="66"/>
        <v>0</v>
      </c>
      <c r="W203" s="20">
        <f t="shared" si="77"/>
        <v>0</v>
      </c>
      <c r="X203" s="20">
        <f t="shared" si="67"/>
        <v>0</v>
      </c>
      <c r="Y203" s="106">
        <f t="shared" si="78"/>
        <v>0</v>
      </c>
      <c r="AB203" s="110">
        <f t="shared" si="79"/>
        <v>0</v>
      </c>
      <c r="AC203" s="130">
        <f>SUM($AB$33:AB203)*AB203</f>
        <v>0</v>
      </c>
      <c r="AD203" s="91"/>
      <c r="AE203" s="137">
        <f t="shared" si="80"/>
        <v>31</v>
      </c>
    </row>
    <row r="204" spans="7:31">
      <c r="G204" s="144"/>
      <c r="H204" s="145"/>
      <c r="I204" s="146"/>
      <c r="J204" s="147"/>
      <c r="K204" s="21">
        <f t="shared" si="71"/>
        <v>0</v>
      </c>
      <c r="L204" s="45">
        <f t="shared" si="72"/>
        <v>0</v>
      </c>
      <c r="M204" s="153"/>
      <c r="N204" s="147"/>
      <c r="O204" s="22">
        <f t="shared" si="73"/>
        <v>0</v>
      </c>
      <c r="P204" s="26">
        <f t="shared" si="74"/>
        <v>0</v>
      </c>
      <c r="Q204" s="31">
        <f t="shared" si="75"/>
        <v>0</v>
      </c>
      <c r="R204" s="24">
        <f t="shared" si="76"/>
        <v>0</v>
      </c>
      <c r="S204" s="24">
        <f t="shared" si="69"/>
        <v>0</v>
      </c>
      <c r="T204" s="32">
        <f t="shared" si="70"/>
        <v>0</v>
      </c>
      <c r="U204" s="39">
        <f t="shared" si="68"/>
        <v>0</v>
      </c>
      <c r="V204" s="22">
        <f t="shared" si="66"/>
        <v>0</v>
      </c>
      <c r="W204" s="20">
        <f t="shared" si="77"/>
        <v>0</v>
      </c>
      <c r="X204" s="20">
        <f t="shared" si="67"/>
        <v>0</v>
      </c>
      <c r="Y204" s="106">
        <f t="shared" si="78"/>
        <v>0</v>
      </c>
      <c r="AB204" s="110">
        <f t="shared" si="79"/>
        <v>0</v>
      </c>
      <c r="AC204" s="130">
        <f>SUM($AB$33:AB204)*AB204</f>
        <v>0</v>
      </c>
      <c r="AD204" s="91"/>
      <c r="AE204" s="137">
        <f t="shared" si="80"/>
        <v>31</v>
      </c>
    </row>
    <row r="205" spans="7:31">
      <c r="G205" s="144"/>
      <c r="H205" s="145"/>
      <c r="I205" s="146"/>
      <c r="J205" s="147"/>
      <c r="K205" s="21">
        <f t="shared" si="71"/>
        <v>0</v>
      </c>
      <c r="L205" s="45">
        <f t="shared" si="72"/>
        <v>0</v>
      </c>
      <c r="M205" s="153"/>
      <c r="N205" s="147"/>
      <c r="O205" s="22">
        <f t="shared" si="73"/>
        <v>0</v>
      </c>
      <c r="P205" s="26">
        <f t="shared" si="74"/>
        <v>0</v>
      </c>
      <c r="Q205" s="31">
        <f t="shared" si="75"/>
        <v>0</v>
      </c>
      <c r="R205" s="24">
        <f t="shared" si="76"/>
        <v>0</v>
      </c>
      <c r="S205" s="24">
        <f t="shared" si="69"/>
        <v>0</v>
      </c>
      <c r="T205" s="32">
        <f t="shared" si="70"/>
        <v>0</v>
      </c>
      <c r="U205" s="39">
        <f t="shared" si="68"/>
        <v>0</v>
      </c>
      <c r="V205" s="22">
        <f t="shared" si="66"/>
        <v>0</v>
      </c>
      <c r="W205" s="20">
        <f t="shared" si="77"/>
        <v>0</v>
      </c>
      <c r="X205" s="20">
        <f t="shared" si="67"/>
        <v>0</v>
      </c>
      <c r="Y205" s="106">
        <f t="shared" si="78"/>
        <v>0</v>
      </c>
      <c r="AB205" s="110">
        <f t="shared" si="79"/>
        <v>0</v>
      </c>
      <c r="AC205" s="130">
        <f>SUM($AB$33:AB205)*AB205</f>
        <v>0</v>
      </c>
      <c r="AD205" s="91"/>
      <c r="AE205" s="137">
        <f t="shared" si="80"/>
        <v>31</v>
      </c>
    </row>
    <row r="206" spans="7:31">
      <c r="G206" s="144"/>
      <c r="H206" s="145"/>
      <c r="I206" s="146"/>
      <c r="J206" s="147"/>
      <c r="K206" s="21">
        <f t="shared" si="71"/>
        <v>0</v>
      </c>
      <c r="L206" s="45">
        <f t="shared" si="72"/>
        <v>0</v>
      </c>
      <c r="M206" s="153"/>
      <c r="N206" s="147"/>
      <c r="O206" s="22">
        <f t="shared" si="73"/>
        <v>0</v>
      </c>
      <c r="P206" s="26">
        <f t="shared" si="74"/>
        <v>0</v>
      </c>
      <c r="Q206" s="31">
        <f t="shared" si="75"/>
        <v>0</v>
      </c>
      <c r="R206" s="24">
        <f t="shared" si="76"/>
        <v>0</v>
      </c>
      <c r="S206" s="24">
        <f t="shared" si="69"/>
        <v>0</v>
      </c>
      <c r="T206" s="32">
        <f t="shared" si="70"/>
        <v>0</v>
      </c>
      <c r="U206" s="39">
        <f t="shared" si="68"/>
        <v>0</v>
      </c>
      <c r="V206" s="22">
        <f t="shared" si="66"/>
        <v>0</v>
      </c>
      <c r="W206" s="20">
        <f t="shared" si="77"/>
        <v>0</v>
      </c>
      <c r="X206" s="20">
        <f t="shared" si="67"/>
        <v>0</v>
      </c>
      <c r="Y206" s="106">
        <f t="shared" si="78"/>
        <v>0</v>
      </c>
      <c r="AB206" s="110">
        <f t="shared" si="79"/>
        <v>0</v>
      </c>
      <c r="AC206" s="130">
        <f>SUM($AB$33:AB206)*AB206</f>
        <v>0</v>
      </c>
      <c r="AD206" s="91"/>
      <c r="AE206" s="137">
        <f t="shared" si="80"/>
        <v>31</v>
      </c>
    </row>
    <row r="207" spans="7:31">
      <c r="G207" s="144"/>
      <c r="H207" s="145"/>
      <c r="I207" s="146"/>
      <c r="J207" s="147"/>
      <c r="K207" s="21">
        <f t="shared" si="71"/>
        <v>0</v>
      </c>
      <c r="L207" s="45">
        <f t="shared" si="72"/>
        <v>0</v>
      </c>
      <c r="M207" s="153"/>
      <c r="N207" s="147"/>
      <c r="O207" s="22">
        <f t="shared" si="73"/>
        <v>0</v>
      </c>
      <c r="P207" s="26">
        <f t="shared" si="74"/>
        <v>0</v>
      </c>
      <c r="Q207" s="31">
        <f t="shared" si="75"/>
        <v>0</v>
      </c>
      <c r="R207" s="24">
        <f t="shared" si="76"/>
        <v>0</v>
      </c>
      <c r="S207" s="24">
        <f t="shared" si="69"/>
        <v>0</v>
      </c>
      <c r="T207" s="32">
        <f t="shared" si="70"/>
        <v>0</v>
      </c>
      <c r="U207" s="39">
        <f t="shared" si="68"/>
        <v>0</v>
      </c>
      <c r="V207" s="22">
        <f t="shared" si="66"/>
        <v>0</v>
      </c>
      <c r="W207" s="20">
        <f t="shared" si="77"/>
        <v>0</v>
      </c>
      <c r="X207" s="20">
        <f t="shared" si="67"/>
        <v>0</v>
      </c>
      <c r="Y207" s="106">
        <f t="shared" si="78"/>
        <v>0</v>
      </c>
      <c r="AB207" s="110">
        <f t="shared" si="79"/>
        <v>0</v>
      </c>
      <c r="AC207" s="130">
        <f>SUM($AB$33:AB207)*AB207</f>
        <v>0</v>
      </c>
      <c r="AD207" s="91"/>
      <c r="AE207" s="137">
        <f t="shared" si="80"/>
        <v>31</v>
      </c>
    </row>
    <row r="208" spans="7:31">
      <c r="G208" s="144"/>
      <c r="H208" s="145"/>
      <c r="I208" s="146"/>
      <c r="J208" s="147"/>
      <c r="K208" s="21">
        <f t="shared" si="71"/>
        <v>0</v>
      </c>
      <c r="L208" s="45">
        <f t="shared" si="72"/>
        <v>0</v>
      </c>
      <c r="M208" s="153"/>
      <c r="N208" s="147"/>
      <c r="O208" s="22">
        <f t="shared" si="73"/>
        <v>0</v>
      </c>
      <c r="P208" s="26">
        <f t="shared" si="74"/>
        <v>0</v>
      </c>
      <c r="Q208" s="31">
        <f t="shared" si="75"/>
        <v>0</v>
      </c>
      <c r="R208" s="24">
        <f t="shared" si="76"/>
        <v>0</v>
      </c>
      <c r="S208" s="24">
        <f t="shared" si="69"/>
        <v>0</v>
      </c>
      <c r="T208" s="32">
        <f t="shared" si="70"/>
        <v>0</v>
      </c>
      <c r="U208" s="39">
        <f t="shared" si="68"/>
        <v>0</v>
      </c>
      <c r="V208" s="22">
        <f t="shared" si="66"/>
        <v>0</v>
      </c>
      <c r="W208" s="20">
        <f t="shared" si="77"/>
        <v>0</v>
      </c>
      <c r="X208" s="20">
        <f t="shared" si="67"/>
        <v>0</v>
      </c>
      <c r="Y208" s="106">
        <f t="shared" si="78"/>
        <v>0</v>
      </c>
      <c r="AB208" s="110">
        <f t="shared" si="79"/>
        <v>0</v>
      </c>
      <c r="AC208" s="130">
        <f>SUM($AB$33:AB208)*AB208</f>
        <v>0</v>
      </c>
      <c r="AD208" s="91"/>
      <c r="AE208" s="137">
        <f t="shared" si="80"/>
        <v>31</v>
      </c>
    </row>
    <row r="209" spans="7:31">
      <c r="G209" s="144"/>
      <c r="H209" s="145"/>
      <c r="I209" s="146"/>
      <c r="J209" s="147"/>
      <c r="K209" s="21">
        <f t="shared" si="71"/>
        <v>0</v>
      </c>
      <c r="L209" s="45">
        <f t="shared" si="72"/>
        <v>0</v>
      </c>
      <c r="M209" s="153"/>
      <c r="N209" s="147"/>
      <c r="O209" s="22">
        <f t="shared" si="73"/>
        <v>0</v>
      </c>
      <c r="P209" s="26">
        <f t="shared" si="74"/>
        <v>0</v>
      </c>
      <c r="Q209" s="31">
        <f t="shared" si="75"/>
        <v>0</v>
      </c>
      <c r="R209" s="24">
        <f t="shared" si="76"/>
        <v>0</v>
      </c>
      <c r="S209" s="24">
        <f t="shared" si="69"/>
        <v>0</v>
      </c>
      <c r="T209" s="32">
        <f t="shared" si="70"/>
        <v>0</v>
      </c>
      <c r="U209" s="39">
        <f t="shared" si="68"/>
        <v>0</v>
      </c>
      <c r="V209" s="22">
        <f t="shared" si="66"/>
        <v>0</v>
      </c>
      <c r="W209" s="20">
        <f t="shared" si="77"/>
        <v>0</v>
      </c>
      <c r="X209" s="20">
        <f t="shared" si="67"/>
        <v>0</v>
      </c>
      <c r="Y209" s="106">
        <f t="shared" si="78"/>
        <v>0</v>
      </c>
      <c r="AB209" s="110">
        <f t="shared" si="79"/>
        <v>0</v>
      </c>
      <c r="AC209" s="130">
        <f>SUM($AB$33:AB209)*AB209</f>
        <v>0</v>
      </c>
      <c r="AD209" s="91"/>
      <c r="AE209" s="137">
        <f t="shared" si="80"/>
        <v>31</v>
      </c>
    </row>
    <row r="210" spans="7:31">
      <c r="G210" s="144"/>
      <c r="H210" s="145"/>
      <c r="I210" s="146"/>
      <c r="J210" s="147"/>
      <c r="K210" s="21">
        <f t="shared" si="71"/>
        <v>0</v>
      </c>
      <c r="L210" s="45">
        <f t="shared" si="72"/>
        <v>0</v>
      </c>
      <c r="M210" s="153"/>
      <c r="N210" s="147"/>
      <c r="O210" s="22">
        <f t="shared" si="73"/>
        <v>0</v>
      </c>
      <c r="P210" s="26">
        <f t="shared" si="74"/>
        <v>0</v>
      </c>
      <c r="Q210" s="31">
        <f t="shared" si="75"/>
        <v>0</v>
      </c>
      <c r="R210" s="24">
        <f t="shared" si="76"/>
        <v>0</v>
      </c>
      <c r="S210" s="24">
        <f t="shared" si="69"/>
        <v>0</v>
      </c>
      <c r="T210" s="32">
        <f t="shared" si="70"/>
        <v>0</v>
      </c>
      <c r="U210" s="39">
        <f t="shared" si="68"/>
        <v>0</v>
      </c>
      <c r="V210" s="22">
        <f t="shared" si="66"/>
        <v>0</v>
      </c>
      <c r="W210" s="20">
        <f t="shared" si="77"/>
        <v>0</v>
      </c>
      <c r="X210" s="20">
        <f t="shared" si="67"/>
        <v>0</v>
      </c>
      <c r="Y210" s="106">
        <f t="shared" si="78"/>
        <v>0</v>
      </c>
      <c r="AB210" s="110">
        <f t="shared" si="79"/>
        <v>0</v>
      </c>
      <c r="AC210" s="130">
        <f>SUM($AB$33:AB210)*AB210</f>
        <v>0</v>
      </c>
      <c r="AD210" s="91"/>
      <c r="AE210" s="137">
        <f t="shared" si="80"/>
        <v>31</v>
      </c>
    </row>
    <row r="211" spans="7:31">
      <c r="G211" s="144"/>
      <c r="H211" s="145"/>
      <c r="I211" s="146"/>
      <c r="J211" s="147"/>
      <c r="K211" s="21">
        <f t="shared" si="71"/>
        <v>0</v>
      </c>
      <c r="L211" s="45">
        <f t="shared" si="72"/>
        <v>0</v>
      </c>
      <c r="M211" s="153"/>
      <c r="N211" s="147"/>
      <c r="O211" s="22">
        <f t="shared" si="73"/>
        <v>0</v>
      </c>
      <c r="P211" s="26">
        <f t="shared" si="74"/>
        <v>0</v>
      </c>
      <c r="Q211" s="31">
        <f t="shared" si="75"/>
        <v>0</v>
      </c>
      <c r="R211" s="24">
        <f t="shared" si="76"/>
        <v>0</v>
      </c>
      <c r="S211" s="24">
        <f t="shared" si="69"/>
        <v>0</v>
      </c>
      <c r="T211" s="32">
        <f t="shared" si="70"/>
        <v>0</v>
      </c>
      <c r="U211" s="39">
        <f t="shared" si="68"/>
        <v>0</v>
      </c>
      <c r="V211" s="22">
        <f t="shared" si="66"/>
        <v>0</v>
      </c>
      <c r="W211" s="20">
        <f t="shared" si="77"/>
        <v>0</v>
      </c>
      <c r="X211" s="20">
        <f t="shared" si="67"/>
        <v>0</v>
      </c>
      <c r="Y211" s="106">
        <f t="shared" si="78"/>
        <v>0</v>
      </c>
      <c r="AB211" s="110">
        <f t="shared" si="79"/>
        <v>0</v>
      </c>
      <c r="AC211" s="130">
        <f>SUM($AB$33:AB211)*AB211</f>
        <v>0</v>
      </c>
      <c r="AD211" s="91"/>
      <c r="AE211" s="137">
        <f t="shared" si="80"/>
        <v>31</v>
      </c>
    </row>
    <row r="212" spans="7:31">
      <c r="G212" s="144"/>
      <c r="H212" s="145"/>
      <c r="I212" s="146"/>
      <c r="J212" s="147"/>
      <c r="K212" s="21">
        <f t="shared" si="71"/>
        <v>0</v>
      </c>
      <c r="L212" s="45">
        <f t="shared" si="72"/>
        <v>0</v>
      </c>
      <c r="M212" s="153"/>
      <c r="N212" s="147"/>
      <c r="O212" s="22">
        <f t="shared" si="73"/>
        <v>0</v>
      </c>
      <c r="P212" s="26">
        <f t="shared" si="74"/>
        <v>0</v>
      </c>
      <c r="Q212" s="31">
        <f t="shared" si="75"/>
        <v>0</v>
      </c>
      <c r="R212" s="24">
        <f t="shared" si="76"/>
        <v>0</v>
      </c>
      <c r="S212" s="24">
        <f t="shared" si="69"/>
        <v>0</v>
      </c>
      <c r="T212" s="32">
        <f t="shared" si="70"/>
        <v>0</v>
      </c>
      <c r="U212" s="39">
        <f t="shared" si="68"/>
        <v>0</v>
      </c>
      <c r="V212" s="22">
        <f t="shared" si="66"/>
        <v>0</v>
      </c>
      <c r="W212" s="20">
        <f t="shared" si="77"/>
        <v>0</v>
      </c>
      <c r="X212" s="20">
        <f t="shared" si="67"/>
        <v>0</v>
      </c>
      <c r="Y212" s="106">
        <f t="shared" si="78"/>
        <v>0</v>
      </c>
      <c r="AB212" s="110">
        <f t="shared" si="79"/>
        <v>0</v>
      </c>
      <c r="AC212" s="130">
        <f>SUM($AB$33:AB212)*AB212</f>
        <v>0</v>
      </c>
      <c r="AD212" s="91"/>
      <c r="AE212" s="137">
        <f t="shared" si="80"/>
        <v>31</v>
      </c>
    </row>
    <row r="213" spans="7:31">
      <c r="G213" s="144"/>
      <c r="H213" s="145"/>
      <c r="I213" s="146"/>
      <c r="J213" s="147"/>
      <c r="K213" s="21">
        <f t="shared" si="71"/>
        <v>0</v>
      </c>
      <c r="L213" s="45">
        <f t="shared" si="72"/>
        <v>0</v>
      </c>
      <c r="M213" s="153"/>
      <c r="N213" s="147"/>
      <c r="O213" s="22">
        <f t="shared" si="73"/>
        <v>0</v>
      </c>
      <c r="P213" s="26">
        <f t="shared" si="74"/>
        <v>0</v>
      </c>
      <c r="Q213" s="31">
        <f t="shared" si="75"/>
        <v>0</v>
      </c>
      <c r="R213" s="24">
        <f t="shared" si="76"/>
        <v>0</v>
      </c>
      <c r="S213" s="24">
        <f t="shared" si="69"/>
        <v>0</v>
      </c>
      <c r="T213" s="32">
        <f t="shared" si="70"/>
        <v>0</v>
      </c>
      <c r="U213" s="39">
        <f t="shared" si="68"/>
        <v>0</v>
      </c>
      <c r="V213" s="22">
        <f t="shared" si="66"/>
        <v>0</v>
      </c>
      <c r="W213" s="20">
        <f t="shared" si="77"/>
        <v>0</v>
      </c>
      <c r="X213" s="20">
        <f t="shared" si="67"/>
        <v>0</v>
      </c>
      <c r="Y213" s="106">
        <f t="shared" si="78"/>
        <v>0</v>
      </c>
      <c r="AB213" s="110">
        <f t="shared" si="79"/>
        <v>0</v>
      </c>
      <c r="AC213" s="130">
        <f>SUM($AB$33:AB213)*AB213</f>
        <v>0</v>
      </c>
      <c r="AD213" s="91"/>
      <c r="AE213" s="137">
        <f t="shared" si="80"/>
        <v>31</v>
      </c>
    </row>
    <row r="214" spans="7:31">
      <c r="G214" s="144"/>
      <c r="H214" s="145"/>
      <c r="I214" s="146"/>
      <c r="J214" s="147"/>
      <c r="K214" s="21">
        <f t="shared" si="71"/>
        <v>0</v>
      </c>
      <c r="L214" s="45">
        <f t="shared" si="72"/>
        <v>0</v>
      </c>
      <c r="M214" s="153"/>
      <c r="N214" s="147"/>
      <c r="O214" s="22">
        <f t="shared" si="73"/>
        <v>0</v>
      </c>
      <c r="P214" s="26">
        <f t="shared" si="74"/>
        <v>0</v>
      </c>
      <c r="Q214" s="31">
        <f t="shared" si="75"/>
        <v>0</v>
      </c>
      <c r="R214" s="24">
        <f t="shared" si="76"/>
        <v>0</v>
      </c>
      <c r="S214" s="24">
        <f t="shared" si="69"/>
        <v>0</v>
      </c>
      <c r="T214" s="32">
        <f t="shared" si="70"/>
        <v>0</v>
      </c>
      <c r="U214" s="39">
        <f t="shared" si="68"/>
        <v>0</v>
      </c>
      <c r="V214" s="22">
        <f t="shared" si="66"/>
        <v>0</v>
      </c>
      <c r="W214" s="20">
        <f t="shared" si="77"/>
        <v>0</v>
      </c>
      <c r="X214" s="20">
        <f t="shared" si="67"/>
        <v>0</v>
      </c>
      <c r="Y214" s="106">
        <f t="shared" si="78"/>
        <v>0</v>
      </c>
      <c r="AB214" s="110">
        <f t="shared" si="79"/>
        <v>0</v>
      </c>
      <c r="AC214" s="130">
        <f>SUM($AB$33:AB214)*AB214</f>
        <v>0</v>
      </c>
      <c r="AD214" s="91"/>
      <c r="AE214" s="137">
        <f t="shared" si="80"/>
        <v>31</v>
      </c>
    </row>
    <row r="215" spans="7:31">
      <c r="G215" s="144"/>
      <c r="H215" s="145"/>
      <c r="I215" s="146"/>
      <c r="J215" s="147"/>
      <c r="K215" s="21">
        <f t="shared" si="71"/>
        <v>0</v>
      </c>
      <c r="L215" s="45">
        <f t="shared" si="72"/>
        <v>0</v>
      </c>
      <c r="M215" s="153"/>
      <c r="N215" s="147"/>
      <c r="O215" s="22">
        <f t="shared" si="73"/>
        <v>0</v>
      </c>
      <c r="P215" s="26">
        <f t="shared" si="74"/>
        <v>0</v>
      </c>
      <c r="Q215" s="31">
        <f t="shared" si="75"/>
        <v>0</v>
      </c>
      <c r="R215" s="24">
        <f t="shared" si="76"/>
        <v>0</v>
      </c>
      <c r="S215" s="24">
        <f t="shared" si="69"/>
        <v>0</v>
      </c>
      <c r="T215" s="32">
        <f t="shared" si="70"/>
        <v>0</v>
      </c>
      <c r="U215" s="39">
        <f t="shared" si="68"/>
        <v>0</v>
      </c>
      <c r="V215" s="22">
        <f t="shared" si="66"/>
        <v>0</v>
      </c>
      <c r="W215" s="20">
        <f t="shared" si="77"/>
        <v>0</v>
      </c>
      <c r="X215" s="20">
        <f t="shared" si="67"/>
        <v>0</v>
      </c>
      <c r="Y215" s="106">
        <f t="shared" si="78"/>
        <v>0</v>
      </c>
      <c r="AB215" s="110">
        <f t="shared" si="79"/>
        <v>0</v>
      </c>
      <c r="AC215" s="130">
        <f>SUM($AB$33:AB215)*AB215</f>
        <v>0</v>
      </c>
      <c r="AD215" s="91"/>
      <c r="AE215" s="137">
        <f t="shared" si="80"/>
        <v>31</v>
      </c>
    </row>
    <row r="216" spans="7:31">
      <c r="G216" s="144"/>
      <c r="H216" s="145"/>
      <c r="I216" s="146"/>
      <c r="J216" s="147"/>
      <c r="K216" s="21">
        <f t="shared" si="71"/>
        <v>0</v>
      </c>
      <c r="L216" s="45">
        <f t="shared" si="72"/>
        <v>0</v>
      </c>
      <c r="M216" s="153"/>
      <c r="N216" s="147"/>
      <c r="O216" s="22">
        <f t="shared" si="73"/>
        <v>0</v>
      </c>
      <c r="P216" s="26">
        <f t="shared" si="74"/>
        <v>0</v>
      </c>
      <c r="Q216" s="31">
        <f t="shared" si="75"/>
        <v>0</v>
      </c>
      <c r="R216" s="24">
        <f t="shared" si="76"/>
        <v>0</v>
      </c>
      <c r="S216" s="24">
        <f t="shared" si="69"/>
        <v>0</v>
      </c>
      <c r="T216" s="32">
        <f t="shared" si="70"/>
        <v>0</v>
      </c>
      <c r="U216" s="39">
        <f t="shared" si="68"/>
        <v>0</v>
      </c>
      <c r="V216" s="22">
        <f t="shared" ref="V216:V279" si="81">W216/2</f>
        <v>0</v>
      </c>
      <c r="W216" s="20">
        <f t="shared" si="77"/>
        <v>0</v>
      </c>
      <c r="X216" s="20">
        <f t="shared" ref="X216:X279" si="82">Y216/2</f>
        <v>0</v>
      </c>
      <c r="Y216" s="106">
        <f t="shared" si="78"/>
        <v>0</v>
      </c>
      <c r="AB216" s="110">
        <f t="shared" si="79"/>
        <v>0</v>
      </c>
      <c r="AC216" s="130">
        <f>SUM($AB$33:AB216)*AB216</f>
        <v>0</v>
      </c>
      <c r="AD216" s="91"/>
      <c r="AE216" s="137">
        <f t="shared" si="80"/>
        <v>31</v>
      </c>
    </row>
    <row r="217" spans="7:31">
      <c r="G217" s="144"/>
      <c r="H217" s="145"/>
      <c r="I217" s="146"/>
      <c r="J217" s="147"/>
      <c r="K217" s="21">
        <f t="shared" si="71"/>
        <v>0</v>
      </c>
      <c r="L217" s="45">
        <f t="shared" si="72"/>
        <v>0</v>
      </c>
      <c r="M217" s="153"/>
      <c r="N217" s="147"/>
      <c r="O217" s="22">
        <f t="shared" si="73"/>
        <v>0</v>
      </c>
      <c r="P217" s="26">
        <f t="shared" si="74"/>
        <v>0</v>
      </c>
      <c r="Q217" s="31">
        <f t="shared" si="75"/>
        <v>0</v>
      </c>
      <c r="R217" s="24">
        <f t="shared" si="76"/>
        <v>0</v>
      </c>
      <c r="S217" s="24">
        <f t="shared" si="69"/>
        <v>0</v>
      </c>
      <c r="T217" s="32">
        <f t="shared" si="70"/>
        <v>0</v>
      </c>
      <c r="U217" s="39">
        <f t="shared" si="68"/>
        <v>0</v>
      </c>
      <c r="V217" s="22">
        <f t="shared" si="81"/>
        <v>0</v>
      </c>
      <c r="W217" s="20">
        <f t="shared" si="77"/>
        <v>0</v>
      </c>
      <c r="X217" s="20">
        <f t="shared" si="82"/>
        <v>0</v>
      </c>
      <c r="Y217" s="106">
        <f t="shared" si="78"/>
        <v>0</v>
      </c>
      <c r="AB217" s="110">
        <f t="shared" si="79"/>
        <v>0</v>
      </c>
      <c r="AC217" s="130">
        <f>SUM($AB$33:AB217)*AB217</f>
        <v>0</v>
      </c>
      <c r="AD217" s="91"/>
      <c r="AE217" s="137">
        <f t="shared" si="80"/>
        <v>31</v>
      </c>
    </row>
    <row r="218" spans="7:31">
      <c r="G218" s="144"/>
      <c r="H218" s="145"/>
      <c r="I218" s="146"/>
      <c r="J218" s="147"/>
      <c r="K218" s="21">
        <f t="shared" si="71"/>
        <v>0</v>
      </c>
      <c r="L218" s="45">
        <f t="shared" si="72"/>
        <v>0</v>
      </c>
      <c r="M218" s="153"/>
      <c r="N218" s="147"/>
      <c r="O218" s="22">
        <f t="shared" si="73"/>
        <v>0</v>
      </c>
      <c r="P218" s="26">
        <f t="shared" si="74"/>
        <v>0</v>
      </c>
      <c r="Q218" s="31">
        <f t="shared" si="75"/>
        <v>0</v>
      </c>
      <c r="R218" s="24">
        <f t="shared" si="76"/>
        <v>0</v>
      </c>
      <c r="S218" s="24">
        <f t="shared" si="69"/>
        <v>0</v>
      </c>
      <c r="T218" s="32">
        <f t="shared" si="70"/>
        <v>0</v>
      </c>
      <c r="U218" s="39">
        <f t="shared" si="68"/>
        <v>0</v>
      </c>
      <c r="V218" s="22">
        <f t="shared" si="81"/>
        <v>0</v>
      </c>
      <c r="W218" s="20">
        <f t="shared" si="77"/>
        <v>0</v>
      </c>
      <c r="X218" s="20">
        <f t="shared" si="82"/>
        <v>0</v>
      </c>
      <c r="Y218" s="106">
        <f t="shared" si="78"/>
        <v>0</v>
      </c>
      <c r="AB218" s="110">
        <f t="shared" si="79"/>
        <v>0</v>
      </c>
      <c r="AC218" s="130">
        <f>SUM($AB$33:AB218)*AB218</f>
        <v>0</v>
      </c>
      <c r="AD218" s="91"/>
      <c r="AE218" s="137">
        <f t="shared" si="80"/>
        <v>31</v>
      </c>
    </row>
    <row r="219" spans="7:31">
      <c r="G219" s="144"/>
      <c r="H219" s="145"/>
      <c r="I219" s="146"/>
      <c r="J219" s="147"/>
      <c r="K219" s="21">
        <f t="shared" si="71"/>
        <v>0</v>
      </c>
      <c r="L219" s="45">
        <f t="shared" si="72"/>
        <v>0</v>
      </c>
      <c r="M219" s="153"/>
      <c r="N219" s="147"/>
      <c r="O219" s="22">
        <f t="shared" si="73"/>
        <v>0</v>
      </c>
      <c r="P219" s="26">
        <f t="shared" si="74"/>
        <v>0</v>
      </c>
      <c r="Q219" s="31">
        <f t="shared" si="75"/>
        <v>0</v>
      </c>
      <c r="R219" s="24">
        <f t="shared" si="76"/>
        <v>0</v>
      </c>
      <c r="S219" s="24">
        <f t="shared" si="69"/>
        <v>0</v>
      </c>
      <c r="T219" s="32">
        <f t="shared" si="70"/>
        <v>0</v>
      </c>
      <c r="U219" s="39">
        <f t="shared" si="68"/>
        <v>0</v>
      </c>
      <c r="V219" s="22">
        <f t="shared" si="81"/>
        <v>0</v>
      </c>
      <c r="W219" s="20">
        <f t="shared" si="77"/>
        <v>0</v>
      </c>
      <c r="X219" s="20">
        <f t="shared" si="82"/>
        <v>0</v>
      </c>
      <c r="Y219" s="106">
        <f t="shared" si="78"/>
        <v>0</v>
      </c>
      <c r="AB219" s="110">
        <f t="shared" si="79"/>
        <v>0</v>
      </c>
      <c r="AC219" s="130">
        <f>SUM($AB$33:AB219)*AB219</f>
        <v>0</v>
      </c>
      <c r="AD219" s="91"/>
      <c r="AE219" s="137">
        <f t="shared" si="80"/>
        <v>31</v>
      </c>
    </row>
    <row r="220" spans="7:31">
      <c r="G220" s="144"/>
      <c r="H220" s="145"/>
      <c r="I220" s="146"/>
      <c r="J220" s="147"/>
      <c r="K220" s="21">
        <f t="shared" si="71"/>
        <v>0</v>
      </c>
      <c r="L220" s="45">
        <f t="shared" si="72"/>
        <v>0</v>
      </c>
      <c r="M220" s="153"/>
      <c r="N220" s="147"/>
      <c r="O220" s="22">
        <f t="shared" si="73"/>
        <v>0</v>
      </c>
      <c r="P220" s="26">
        <f t="shared" si="74"/>
        <v>0</v>
      </c>
      <c r="Q220" s="31">
        <f t="shared" si="75"/>
        <v>0</v>
      </c>
      <c r="R220" s="24">
        <f t="shared" si="76"/>
        <v>0</v>
      </c>
      <c r="S220" s="24">
        <f t="shared" si="69"/>
        <v>0</v>
      </c>
      <c r="T220" s="32">
        <f t="shared" si="70"/>
        <v>0</v>
      </c>
      <c r="U220" s="39">
        <f t="shared" si="68"/>
        <v>0</v>
      </c>
      <c r="V220" s="22">
        <f t="shared" si="81"/>
        <v>0</v>
      </c>
      <c r="W220" s="20">
        <f t="shared" si="77"/>
        <v>0</v>
      </c>
      <c r="X220" s="20">
        <f t="shared" si="82"/>
        <v>0</v>
      </c>
      <c r="Y220" s="106">
        <f t="shared" si="78"/>
        <v>0</v>
      </c>
      <c r="AB220" s="110">
        <f t="shared" si="79"/>
        <v>0</v>
      </c>
      <c r="AC220" s="130">
        <f>SUM($AB$33:AB220)*AB220</f>
        <v>0</v>
      </c>
      <c r="AD220" s="91"/>
      <c r="AE220" s="137">
        <f t="shared" si="80"/>
        <v>31</v>
      </c>
    </row>
    <row r="221" spans="7:31">
      <c r="G221" s="144"/>
      <c r="H221" s="145"/>
      <c r="I221" s="146"/>
      <c r="J221" s="147"/>
      <c r="K221" s="21">
        <f t="shared" si="71"/>
        <v>0</v>
      </c>
      <c r="L221" s="45">
        <f t="shared" si="72"/>
        <v>0</v>
      </c>
      <c r="M221" s="153"/>
      <c r="N221" s="147"/>
      <c r="O221" s="22">
        <f t="shared" si="73"/>
        <v>0</v>
      </c>
      <c r="P221" s="26">
        <f t="shared" si="74"/>
        <v>0</v>
      </c>
      <c r="Q221" s="31">
        <f t="shared" si="75"/>
        <v>0</v>
      </c>
      <c r="R221" s="24">
        <f t="shared" si="76"/>
        <v>0</v>
      </c>
      <c r="S221" s="24">
        <f t="shared" si="69"/>
        <v>0</v>
      </c>
      <c r="T221" s="32">
        <f t="shared" si="70"/>
        <v>0</v>
      </c>
      <c r="U221" s="39">
        <f t="shared" si="68"/>
        <v>0</v>
      </c>
      <c r="V221" s="22">
        <f t="shared" si="81"/>
        <v>0</v>
      </c>
      <c r="W221" s="20">
        <f t="shared" si="77"/>
        <v>0</v>
      </c>
      <c r="X221" s="20">
        <f t="shared" si="82"/>
        <v>0</v>
      </c>
      <c r="Y221" s="106">
        <f t="shared" si="78"/>
        <v>0</v>
      </c>
      <c r="AB221" s="110">
        <f t="shared" si="79"/>
        <v>0</v>
      </c>
      <c r="AC221" s="130">
        <f>SUM($AB$33:AB221)*AB221</f>
        <v>0</v>
      </c>
      <c r="AD221" s="91"/>
      <c r="AE221" s="137">
        <f t="shared" si="80"/>
        <v>31</v>
      </c>
    </row>
    <row r="222" spans="7:31">
      <c r="G222" s="144"/>
      <c r="H222" s="145"/>
      <c r="I222" s="146"/>
      <c r="J222" s="147"/>
      <c r="K222" s="21">
        <f t="shared" si="71"/>
        <v>0</v>
      </c>
      <c r="L222" s="45">
        <f t="shared" si="72"/>
        <v>0</v>
      </c>
      <c r="M222" s="153"/>
      <c r="N222" s="147"/>
      <c r="O222" s="22">
        <f t="shared" si="73"/>
        <v>0</v>
      </c>
      <c r="P222" s="26">
        <f t="shared" si="74"/>
        <v>0</v>
      </c>
      <c r="Q222" s="31">
        <f t="shared" si="75"/>
        <v>0</v>
      </c>
      <c r="R222" s="24">
        <f t="shared" si="76"/>
        <v>0</v>
      </c>
      <c r="S222" s="24">
        <f t="shared" si="69"/>
        <v>0</v>
      </c>
      <c r="T222" s="32">
        <f t="shared" si="70"/>
        <v>0</v>
      </c>
      <c r="U222" s="39">
        <f t="shared" si="68"/>
        <v>0</v>
      </c>
      <c r="V222" s="22">
        <f t="shared" si="81"/>
        <v>0</v>
      </c>
      <c r="W222" s="20">
        <f t="shared" si="77"/>
        <v>0</v>
      </c>
      <c r="X222" s="20">
        <f t="shared" si="82"/>
        <v>0</v>
      </c>
      <c r="Y222" s="106">
        <f t="shared" si="78"/>
        <v>0</v>
      </c>
      <c r="AB222" s="110">
        <f t="shared" si="79"/>
        <v>0</v>
      </c>
      <c r="AC222" s="130">
        <f>SUM($AB$33:AB222)*AB222</f>
        <v>0</v>
      </c>
      <c r="AD222" s="91"/>
      <c r="AE222" s="137">
        <f t="shared" si="80"/>
        <v>31</v>
      </c>
    </row>
    <row r="223" spans="7:31">
      <c r="G223" s="144"/>
      <c r="H223" s="145"/>
      <c r="I223" s="146"/>
      <c r="J223" s="147"/>
      <c r="K223" s="21">
        <f t="shared" si="71"/>
        <v>0</v>
      </c>
      <c r="L223" s="45">
        <f t="shared" si="72"/>
        <v>0</v>
      </c>
      <c r="M223" s="153"/>
      <c r="N223" s="147"/>
      <c r="O223" s="22">
        <f t="shared" si="73"/>
        <v>0</v>
      </c>
      <c r="P223" s="26">
        <f t="shared" si="74"/>
        <v>0</v>
      </c>
      <c r="Q223" s="31">
        <f t="shared" si="75"/>
        <v>0</v>
      </c>
      <c r="R223" s="24">
        <f t="shared" si="76"/>
        <v>0</v>
      </c>
      <c r="S223" s="24">
        <f t="shared" si="69"/>
        <v>0</v>
      </c>
      <c r="T223" s="32">
        <f t="shared" si="70"/>
        <v>0</v>
      </c>
      <c r="U223" s="39">
        <f t="shared" si="68"/>
        <v>0</v>
      </c>
      <c r="V223" s="22">
        <f t="shared" si="81"/>
        <v>0</v>
      </c>
      <c r="W223" s="20">
        <f t="shared" si="77"/>
        <v>0</v>
      </c>
      <c r="X223" s="20">
        <f t="shared" si="82"/>
        <v>0</v>
      </c>
      <c r="Y223" s="106">
        <f t="shared" si="78"/>
        <v>0</v>
      </c>
      <c r="AB223" s="110">
        <f t="shared" si="79"/>
        <v>0</v>
      </c>
      <c r="AC223" s="130">
        <f>SUM($AB$33:AB223)*AB223</f>
        <v>0</v>
      </c>
      <c r="AD223" s="91"/>
      <c r="AE223" s="137">
        <f t="shared" si="80"/>
        <v>31</v>
      </c>
    </row>
    <row r="224" spans="7:31">
      <c r="G224" s="144"/>
      <c r="H224" s="145"/>
      <c r="I224" s="146"/>
      <c r="J224" s="147"/>
      <c r="K224" s="21">
        <f t="shared" si="71"/>
        <v>0</v>
      </c>
      <c r="L224" s="45">
        <f t="shared" si="72"/>
        <v>0</v>
      </c>
      <c r="M224" s="153"/>
      <c r="N224" s="147"/>
      <c r="O224" s="22">
        <f t="shared" si="73"/>
        <v>0</v>
      </c>
      <c r="P224" s="26">
        <f t="shared" si="74"/>
        <v>0</v>
      </c>
      <c r="Q224" s="31">
        <f t="shared" si="75"/>
        <v>0</v>
      </c>
      <c r="R224" s="24">
        <f t="shared" si="76"/>
        <v>0</v>
      </c>
      <c r="S224" s="24">
        <f t="shared" si="69"/>
        <v>0</v>
      </c>
      <c r="T224" s="32">
        <f t="shared" si="70"/>
        <v>0</v>
      </c>
      <c r="U224" s="39">
        <f t="shared" si="68"/>
        <v>0</v>
      </c>
      <c r="V224" s="22">
        <f t="shared" si="81"/>
        <v>0</v>
      </c>
      <c r="W224" s="20">
        <f t="shared" si="77"/>
        <v>0</v>
      </c>
      <c r="X224" s="20">
        <f t="shared" si="82"/>
        <v>0</v>
      </c>
      <c r="Y224" s="106">
        <f t="shared" si="78"/>
        <v>0</v>
      </c>
      <c r="AB224" s="110">
        <f t="shared" si="79"/>
        <v>0</v>
      </c>
      <c r="AC224" s="130">
        <f>SUM($AB$33:AB224)*AB224</f>
        <v>0</v>
      </c>
      <c r="AD224" s="91"/>
      <c r="AE224" s="137">
        <f t="shared" si="80"/>
        <v>31</v>
      </c>
    </row>
    <row r="225" spans="7:31">
      <c r="G225" s="144"/>
      <c r="H225" s="145"/>
      <c r="I225" s="146"/>
      <c r="J225" s="147"/>
      <c r="K225" s="21">
        <f t="shared" si="71"/>
        <v>0</v>
      </c>
      <c r="L225" s="45">
        <f t="shared" si="72"/>
        <v>0</v>
      </c>
      <c r="M225" s="153"/>
      <c r="N225" s="147"/>
      <c r="O225" s="22">
        <f t="shared" si="73"/>
        <v>0</v>
      </c>
      <c r="P225" s="26">
        <f t="shared" si="74"/>
        <v>0</v>
      </c>
      <c r="Q225" s="31">
        <f t="shared" si="75"/>
        <v>0</v>
      </c>
      <c r="R225" s="24">
        <f t="shared" si="76"/>
        <v>0</v>
      </c>
      <c r="S225" s="24">
        <f t="shared" si="69"/>
        <v>0</v>
      </c>
      <c r="T225" s="32">
        <f t="shared" si="70"/>
        <v>0</v>
      </c>
      <c r="U225" s="39">
        <f t="shared" ref="U225:U240" si="83">V225/5/$AC$12</f>
        <v>0</v>
      </c>
      <c r="V225" s="22">
        <f t="shared" si="81"/>
        <v>0</v>
      </c>
      <c r="W225" s="20">
        <f t="shared" si="77"/>
        <v>0</v>
      </c>
      <c r="X225" s="20">
        <f t="shared" si="82"/>
        <v>0</v>
      </c>
      <c r="Y225" s="106">
        <f t="shared" si="78"/>
        <v>0</v>
      </c>
      <c r="AB225" s="110">
        <f t="shared" si="79"/>
        <v>0</v>
      </c>
      <c r="AC225" s="130">
        <f>SUM($AB$33:AB225)*AB225</f>
        <v>0</v>
      </c>
      <c r="AD225" s="91"/>
      <c r="AE225" s="137">
        <f t="shared" si="80"/>
        <v>31</v>
      </c>
    </row>
    <row r="226" spans="7:31">
      <c r="G226" s="144"/>
      <c r="H226" s="145"/>
      <c r="I226" s="146"/>
      <c r="J226" s="147"/>
      <c r="K226" s="21">
        <f t="shared" si="71"/>
        <v>0</v>
      </c>
      <c r="L226" s="45">
        <f t="shared" si="72"/>
        <v>0</v>
      </c>
      <c r="M226" s="153"/>
      <c r="N226" s="147"/>
      <c r="O226" s="22">
        <f t="shared" si="73"/>
        <v>0</v>
      </c>
      <c r="P226" s="26">
        <f t="shared" si="74"/>
        <v>0</v>
      </c>
      <c r="Q226" s="31">
        <f t="shared" si="75"/>
        <v>0</v>
      </c>
      <c r="R226" s="24">
        <f t="shared" si="76"/>
        <v>0</v>
      </c>
      <c r="S226" s="24">
        <f t="shared" ref="S226:S289" si="84">IF(K226=0,0,IF(O226&lt;=K226,1,-1))</f>
        <v>0</v>
      </c>
      <c r="T226" s="32">
        <f t="shared" ref="T226:T289" si="85">IF(L226=0,0,IF(P226&gt;=L226,1,-1))</f>
        <v>0</v>
      </c>
      <c r="U226" s="39">
        <f t="shared" si="83"/>
        <v>0</v>
      </c>
      <c r="V226" s="22">
        <f t="shared" si="81"/>
        <v>0</v>
      </c>
      <c r="W226" s="20">
        <f t="shared" si="77"/>
        <v>0</v>
      </c>
      <c r="X226" s="20">
        <f t="shared" si="82"/>
        <v>0</v>
      </c>
      <c r="Y226" s="106">
        <f t="shared" si="78"/>
        <v>0</v>
      </c>
      <c r="AB226" s="110">
        <f t="shared" si="79"/>
        <v>0</v>
      </c>
      <c r="AC226" s="130">
        <f>SUM($AB$33:AB226)*AB226</f>
        <v>0</v>
      </c>
      <c r="AD226" s="91"/>
      <c r="AE226" s="137">
        <f t="shared" si="80"/>
        <v>31</v>
      </c>
    </row>
    <row r="227" spans="7:31">
      <c r="G227" s="144"/>
      <c r="H227" s="145"/>
      <c r="I227" s="146"/>
      <c r="J227" s="147"/>
      <c r="K227" s="21">
        <f t="shared" si="71"/>
        <v>0</v>
      </c>
      <c r="L227" s="45">
        <f t="shared" si="72"/>
        <v>0</v>
      </c>
      <c r="M227" s="153"/>
      <c r="N227" s="147"/>
      <c r="O227" s="22">
        <f t="shared" si="73"/>
        <v>0</v>
      </c>
      <c r="P227" s="26">
        <f t="shared" si="74"/>
        <v>0</v>
      </c>
      <c r="Q227" s="31">
        <f t="shared" si="75"/>
        <v>0</v>
      </c>
      <c r="R227" s="24">
        <f t="shared" si="76"/>
        <v>0</v>
      </c>
      <c r="S227" s="24">
        <f t="shared" si="84"/>
        <v>0</v>
      </c>
      <c r="T227" s="32">
        <f t="shared" si="85"/>
        <v>0</v>
      </c>
      <c r="U227" s="39">
        <f t="shared" si="83"/>
        <v>0</v>
      </c>
      <c r="V227" s="22">
        <f t="shared" si="81"/>
        <v>0</v>
      </c>
      <c r="W227" s="20">
        <f t="shared" si="77"/>
        <v>0</v>
      </c>
      <c r="X227" s="20">
        <f t="shared" si="82"/>
        <v>0</v>
      </c>
      <c r="Y227" s="106">
        <f t="shared" si="78"/>
        <v>0</v>
      </c>
      <c r="AB227" s="110">
        <f t="shared" si="79"/>
        <v>0</v>
      </c>
      <c r="AC227" s="130">
        <f>SUM($AB$33:AB227)*AB227</f>
        <v>0</v>
      </c>
      <c r="AD227" s="91"/>
      <c r="AE227" s="137">
        <f t="shared" si="80"/>
        <v>31</v>
      </c>
    </row>
    <row r="228" spans="7:31">
      <c r="G228" s="144"/>
      <c r="H228" s="145"/>
      <c r="I228" s="146"/>
      <c r="J228" s="147"/>
      <c r="K228" s="21">
        <f t="shared" si="71"/>
        <v>0</v>
      </c>
      <c r="L228" s="45">
        <f t="shared" si="72"/>
        <v>0</v>
      </c>
      <c r="M228" s="153"/>
      <c r="N228" s="147"/>
      <c r="O228" s="22">
        <f t="shared" si="73"/>
        <v>0</v>
      </c>
      <c r="P228" s="26">
        <f t="shared" si="74"/>
        <v>0</v>
      </c>
      <c r="Q228" s="31">
        <f t="shared" si="75"/>
        <v>0</v>
      </c>
      <c r="R228" s="24">
        <f t="shared" si="76"/>
        <v>0</v>
      </c>
      <c r="S228" s="24">
        <f t="shared" si="84"/>
        <v>0</v>
      </c>
      <c r="T228" s="32">
        <f t="shared" si="85"/>
        <v>0</v>
      </c>
      <c r="U228" s="39">
        <f t="shared" si="83"/>
        <v>0</v>
      </c>
      <c r="V228" s="22">
        <f t="shared" si="81"/>
        <v>0</v>
      </c>
      <c r="W228" s="20">
        <f t="shared" si="77"/>
        <v>0</v>
      </c>
      <c r="X228" s="20">
        <f t="shared" si="82"/>
        <v>0</v>
      </c>
      <c r="Y228" s="106">
        <f t="shared" si="78"/>
        <v>0</v>
      </c>
      <c r="AB228" s="110">
        <f t="shared" si="79"/>
        <v>0</v>
      </c>
      <c r="AC228" s="130">
        <f>SUM($AB$33:AB228)*AB228</f>
        <v>0</v>
      </c>
      <c r="AD228" s="91"/>
      <c r="AE228" s="137">
        <f t="shared" si="80"/>
        <v>31</v>
      </c>
    </row>
    <row r="229" spans="7:31">
      <c r="G229" s="144"/>
      <c r="H229" s="145"/>
      <c r="I229" s="146"/>
      <c r="J229" s="147"/>
      <c r="K229" s="21">
        <f t="shared" si="71"/>
        <v>0</v>
      </c>
      <c r="L229" s="45">
        <f t="shared" si="72"/>
        <v>0</v>
      </c>
      <c r="M229" s="153"/>
      <c r="N229" s="147"/>
      <c r="O229" s="22">
        <f t="shared" si="73"/>
        <v>0</v>
      </c>
      <c r="P229" s="26">
        <f t="shared" si="74"/>
        <v>0</v>
      </c>
      <c r="Q229" s="31">
        <f t="shared" si="75"/>
        <v>0</v>
      </c>
      <c r="R229" s="24">
        <f t="shared" si="76"/>
        <v>0</v>
      </c>
      <c r="S229" s="24">
        <f t="shared" si="84"/>
        <v>0</v>
      </c>
      <c r="T229" s="32">
        <f t="shared" si="85"/>
        <v>0</v>
      </c>
      <c r="U229" s="39">
        <f t="shared" si="83"/>
        <v>0</v>
      </c>
      <c r="V229" s="22">
        <f t="shared" si="81"/>
        <v>0</v>
      </c>
      <c r="W229" s="20">
        <f t="shared" si="77"/>
        <v>0</v>
      </c>
      <c r="X229" s="20">
        <f t="shared" si="82"/>
        <v>0</v>
      </c>
      <c r="Y229" s="106">
        <f t="shared" si="78"/>
        <v>0</v>
      </c>
      <c r="AB229" s="110">
        <f t="shared" si="79"/>
        <v>0</v>
      </c>
      <c r="AC229" s="130">
        <f>SUM($AB$33:AB229)*AB229</f>
        <v>0</v>
      </c>
      <c r="AD229" s="91"/>
      <c r="AE229" s="137">
        <f t="shared" si="80"/>
        <v>31</v>
      </c>
    </row>
    <row r="230" spans="7:31">
      <c r="G230" s="144"/>
      <c r="H230" s="145"/>
      <c r="I230" s="146"/>
      <c r="J230" s="147"/>
      <c r="K230" s="21">
        <f t="shared" si="71"/>
        <v>0</v>
      </c>
      <c r="L230" s="45">
        <f t="shared" si="72"/>
        <v>0</v>
      </c>
      <c r="M230" s="153"/>
      <c r="N230" s="147"/>
      <c r="O230" s="22">
        <f t="shared" si="73"/>
        <v>0</v>
      </c>
      <c r="P230" s="26">
        <f t="shared" si="74"/>
        <v>0</v>
      </c>
      <c r="Q230" s="31">
        <f t="shared" si="75"/>
        <v>0</v>
      </c>
      <c r="R230" s="24">
        <f t="shared" si="76"/>
        <v>0</v>
      </c>
      <c r="S230" s="24">
        <f t="shared" si="84"/>
        <v>0</v>
      </c>
      <c r="T230" s="32">
        <f t="shared" si="85"/>
        <v>0</v>
      </c>
      <c r="U230" s="39">
        <f t="shared" si="83"/>
        <v>0</v>
      </c>
      <c r="V230" s="22">
        <f t="shared" si="81"/>
        <v>0</v>
      </c>
      <c r="W230" s="20">
        <f t="shared" si="77"/>
        <v>0</v>
      </c>
      <c r="X230" s="20">
        <f t="shared" si="82"/>
        <v>0</v>
      </c>
      <c r="Y230" s="106">
        <f t="shared" si="78"/>
        <v>0</v>
      </c>
      <c r="AB230" s="110">
        <f t="shared" si="79"/>
        <v>0</v>
      </c>
      <c r="AC230" s="130">
        <f>SUM($AB$33:AB230)*AB230</f>
        <v>0</v>
      </c>
      <c r="AD230" s="91"/>
      <c r="AE230" s="137">
        <f t="shared" si="80"/>
        <v>31</v>
      </c>
    </row>
    <row r="231" spans="7:31">
      <c r="G231" s="144"/>
      <c r="H231" s="145"/>
      <c r="I231" s="146"/>
      <c r="J231" s="147"/>
      <c r="K231" s="21">
        <f t="shared" si="71"/>
        <v>0</v>
      </c>
      <c r="L231" s="45">
        <f t="shared" si="72"/>
        <v>0</v>
      </c>
      <c r="M231" s="153"/>
      <c r="N231" s="147"/>
      <c r="O231" s="22">
        <f t="shared" si="73"/>
        <v>0</v>
      </c>
      <c r="P231" s="26">
        <f t="shared" si="74"/>
        <v>0</v>
      </c>
      <c r="Q231" s="31">
        <f t="shared" si="75"/>
        <v>0</v>
      </c>
      <c r="R231" s="24">
        <f t="shared" si="76"/>
        <v>0</v>
      </c>
      <c r="S231" s="24">
        <f t="shared" si="84"/>
        <v>0</v>
      </c>
      <c r="T231" s="32">
        <f t="shared" si="85"/>
        <v>0</v>
      </c>
      <c r="U231" s="39">
        <f t="shared" si="83"/>
        <v>0</v>
      </c>
      <c r="V231" s="22">
        <f t="shared" si="81"/>
        <v>0</v>
      </c>
      <c r="W231" s="20">
        <f t="shared" si="77"/>
        <v>0</v>
      </c>
      <c r="X231" s="20">
        <f t="shared" si="82"/>
        <v>0</v>
      </c>
      <c r="Y231" s="106">
        <f t="shared" si="78"/>
        <v>0</v>
      </c>
      <c r="AB231" s="110">
        <f t="shared" si="79"/>
        <v>0</v>
      </c>
      <c r="AC231" s="130">
        <f>SUM($AB$33:AB231)*AB231</f>
        <v>0</v>
      </c>
      <c r="AD231" s="91"/>
      <c r="AE231" s="137">
        <f t="shared" si="80"/>
        <v>31</v>
      </c>
    </row>
    <row r="232" spans="7:31">
      <c r="G232" s="144"/>
      <c r="H232" s="145"/>
      <c r="I232" s="146"/>
      <c r="J232" s="147"/>
      <c r="K232" s="21">
        <f t="shared" ref="K232:K295" si="86">IF(ISERROR(J232/I232),0,J232/I232)</f>
        <v>0</v>
      </c>
      <c r="L232" s="45">
        <f t="shared" ref="L232:L295" si="87">IF(ISERROR(I232/(J232*24)),0,I232/(J232*24))</f>
        <v>0</v>
      </c>
      <c r="M232" s="153"/>
      <c r="N232" s="147"/>
      <c r="O232" s="22">
        <f t="shared" si="73"/>
        <v>0</v>
      </c>
      <c r="P232" s="26">
        <f t="shared" si="74"/>
        <v>0</v>
      </c>
      <c r="Q232" s="31">
        <f t="shared" si="75"/>
        <v>0</v>
      </c>
      <c r="R232" s="24">
        <f t="shared" si="76"/>
        <v>0</v>
      </c>
      <c r="S232" s="24">
        <f t="shared" si="84"/>
        <v>0</v>
      </c>
      <c r="T232" s="32">
        <f t="shared" si="85"/>
        <v>0</v>
      </c>
      <c r="U232" s="39">
        <f t="shared" si="83"/>
        <v>0</v>
      </c>
      <c r="V232" s="22">
        <f t="shared" si="81"/>
        <v>0</v>
      </c>
      <c r="W232" s="20">
        <f t="shared" si="77"/>
        <v>0</v>
      </c>
      <c r="X232" s="20">
        <f t="shared" si="82"/>
        <v>0</v>
      </c>
      <c r="Y232" s="106">
        <f t="shared" si="78"/>
        <v>0</v>
      </c>
      <c r="AB232" s="110">
        <f t="shared" si="79"/>
        <v>0</v>
      </c>
      <c r="AC232" s="130">
        <f>SUM($AB$33:AB232)*AB232</f>
        <v>0</v>
      </c>
      <c r="AD232" s="91"/>
      <c r="AE232" s="137">
        <f t="shared" si="80"/>
        <v>31</v>
      </c>
    </row>
    <row r="233" spans="7:31">
      <c r="G233" s="144"/>
      <c r="H233" s="145"/>
      <c r="I233" s="146"/>
      <c r="J233" s="147"/>
      <c r="K233" s="21">
        <f t="shared" si="86"/>
        <v>0</v>
      </c>
      <c r="L233" s="45">
        <f t="shared" si="87"/>
        <v>0</v>
      </c>
      <c r="M233" s="153"/>
      <c r="N233" s="147"/>
      <c r="O233" s="22">
        <f t="shared" si="73"/>
        <v>0</v>
      </c>
      <c r="P233" s="26">
        <f t="shared" si="74"/>
        <v>0</v>
      </c>
      <c r="Q233" s="31">
        <f t="shared" si="75"/>
        <v>0</v>
      </c>
      <c r="R233" s="24">
        <f t="shared" si="76"/>
        <v>0</v>
      </c>
      <c r="S233" s="24">
        <f t="shared" si="84"/>
        <v>0</v>
      </c>
      <c r="T233" s="32">
        <f t="shared" si="85"/>
        <v>0</v>
      </c>
      <c r="U233" s="39">
        <f t="shared" si="83"/>
        <v>0</v>
      </c>
      <c r="V233" s="22">
        <f t="shared" si="81"/>
        <v>0</v>
      </c>
      <c r="W233" s="20">
        <f t="shared" si="77"/>
        <v>0</v>
      </c>
      <c r="X233" s="20">
        <f t="shared" si="82"/>
        <v>0</v>
      </c>
      <c r="Y233" s="106">
        <f t="shared" si="78"/>
        <v>0</v>
      </c>
      <c r="AB233" s="110">
        <f t="shared" si="79"/>
        <v>0</v>
      </c>
      <c r="AC233" s="130">
        <f>SUM($AB$33:AB233)*AB233</f>
        <v>0</v>
      </c>
      <c r="AD233" s="91"/>
      <c r="AE233" s="137">
        <f t="shared" si="80"/>
        <v>31</v>
      </c>
    </row>
    <row r="234" spans="7:31">
      <c r="G234" s="144"/>
      <c r="H234" s="145"/>
      <c r="I234" s="146"/>
      <c r="J234" s="147"/>
      <c r="K234" s="21">
        <f t="shared" si="86"/>
        <v>0</v>
      </c>
      <c r="L234" s="45">
        <f t="shared" si="87"/>
        <v>0</v>
      </c>
      <c r="M234" s="153"/>
      <c r="N234" s="147"/>
      <c r="O234" s="22">
        <f t="shared" si="73"/>
        <v>0</v>
      </c>
      <c r="P234" s="26">
        <f t="shared" si="74"/>
        <v>0</v>
      </c>
      <c r="Q234" s="31">
        <f t="shared" si="75"/>
        <v>0</v>
      </c>
      <c r="R234" s="24">
        <f t="shared" si="76"/>
        <v>0</v>
      </c>
      <c r="S234" s="24">
        <f t="shared" si="84"/>
        <v>0</v>
      </c>
      <c r="T234" s="32">
        <f t="shared" si="85"/>
        <v>0</v>
      </c>
      <c r="U234" s="39">
        <f t="shared" si="83"/>
        <v>0</v>
      </c>
      <c r="V234" s="22">
        <f t="shared" si="81"/>
        <v>0</v>
      </c>
      <c r="W234" s="20">
        <f t="shared" si="77"/>
        <v>0</v>
      </c>
      <c r="X234" s="20">
        <f t="shared" si="82"/>
        <v>0</v>
      </c>
      <c r="Y234" s="106">
        <f t="shared" si="78"/>
        <v>0</v>
      </c>
      <c r="AB234" s="110">
        <f t="shared" si="79"/>
        <v>0</v>
      </c>
      <c r="AC234" s="130">
        <f>SUM($AB$33:AB234)*AB234</f>
        <v>0</v>
      </c>
      <c r="AD234" s="91"/>
      <c r="AE234" s="137">
        <f t="shared" si="80"/>
        <v>31</v>
      </c>
    </row>
    <row r="235" spans="7:31">
      <c r="G235" s="144"/>
      <c r="H235" s="145"/>
      <c r="I235" s="146"/>
      <c r="J235" s="147"/>
      <c r="K235" s="21">
        <f t="shared" si="86"/>
        <v>0</v>
      </c>
      <c r="L235" s="45">
        <f t="shared" si="87"/>
        <v>0</v>
      </c>
      <c r="M235" s="153"/>
      <c r="N235" s="147"/>
      <c r="O235" s="22">
        <f t="shared" si="73"/>
        <v>0</v>
      </c>
      <c r="P235" s="26">
        <f t="shared" si="74"/>
        <v>0</v>
      </c>
      <c r="Q235" s="31">
        <f t="shared" si="75"/>
        <v>0</v>
      </c>
      <c r="R235" s="24">
        <f t="shared" si="76"/>
        <v>0</v>
      </c>
      <c r="S235" s="24">
        <f t="shared" si="84"/>
        <v>0</v>
      </c>
      <c r="T235" s="32">
        <f t="shared" si="85"/>
        <v>0</v>
      </c>
      <c r="U235" s="39">
        <f t="shared" si="83"/>
        <v>0</v>
      </c>
      <c r="V235" s="22">
        <f t="shared" si="81"/>
        <v>0</v>
      </c>
      <c r="W235" s="20">
        <f t="shared" si="77"/>
        <v>0</v>
      </c>
      <c r="X235" s="20">
        <f t="shared" si="82"/>
        <v>0</v>
      </c>
      <c r="Y235" s="106">
        <f t="shared" si="78"/>
        <v>0</v>
      </c>
      <c r="AB235" s="110">
        <f t="shared" si="79"/>
        <v>0</v>
      </c>
      <c r="AC235" s="130">
        <f>SUM($AB$33:AB235)*AB235</f>
        <v>0</v>
      </c>
      <c r="AD235" s="91"/>
      <c r="AE235" s="137">
        <f t="shared" si="80"/>
        <v>31</v>
      </c>
    </row>
    <row r="236" spans="7:31">
      <c r="G236" s="144"/>
      <c r="H236" s="145"/>
      <c r="I236" s="146"/>
      <c r="J236" s="147"/>
      <c r="K236" s="21">
        <f t="shared" si="86"/>
        <v>0</v>
      </c>
      <c r="L236" s="45">
        <f t="shared" si="87"/>
        <v>0</v>
      </c>
      <c r="M236" s="153"/>
      <c r="N236" s="147"/>
      <c r="O236" s="22">
        <f t="shared" si="73"/>
        <v>0</v>
      </c>
      <c r="P236" s="26">
        <f t="shared" si="74"/>
        <v>0</v>
      </c>
      <c r="Q236" s="31">
        <f t="shared" si="75"/>
        <v>0</v>
      </c>
      <c r="R236" s="24">
        <f t="shared" si="76"/>
        <v>0</v>
      </c>
      <c r="S236" s="24">
        <f t="shared" si="84"/>
        <v>0</v>
      </c>
      <c r="T236" s="32">
        <f t="shared" si="85"/>
        <v>0</v>
      </c>
      <c r="U236" s="39">
        <f t="shared" si="83"/>
        <v>0</v>
      </c>
      <c r="V236" s="22">
        <f t="shared" si="81"/>
        <v>0</v>
      </c>
      <c r="W236" s="20">
        <f t="shared" si="77"/>
        <v>0</v>
      </c>
      <c r="X236" s="20">
        <f t="shared" si="82"/>
        <v>0</v>
      </c>
      <c r="Y236" s="106">
        <f t="shared" si="78"/>
        <v>0</v>
      </c>
      <c r="AB236" s="110">
        <f t="shared" si="79"/>
        <v>0</v>
      </c>
      <c r="AC236" s="130">
        <f>SUM($AB$33:AB236)*AB236</f>
        <v>0</v>
      </c>
      <c r="AD236" s="91"/>
      <c r="AE236" s="137">
        <f t="shared" si="80"/>
        <v>31</v>
      </c>
    </row>
    <row r="237" spans="7:31">
      <c r="G237" s="144"/>
      <c r="H237" s="145"/>
      <c r="I237" s="146"/>
      <c r="J237" s="147"/>
      <c r="K237" s="21">
        <f t="shared" si="86"/>
        <v>0</v>
      </c>
      <c r="L237" s="45">
        <f t="shared" si="87"/>
        <v>0</v>
      </c>
      <c r="M237" s="153"/>
      <c r="N237" s="147"/>
      <c r="O237" s="22">
        <f t="shared" si="73"/>
        <v>0</v>
      </c>
      <c r="P237" s="26">
        <f t="shared" si="74"/>
        <v>0</v>
      </c>
      <c r="Q237" s="31">
        <f t="shared" si="75"/>
        <v>0</v>
      </c>
      <c r="R237" s="24">
        <f t="shared" si="76"/>
        <v>0</v>
      </c>
      <c r="S237" s="24">
        <f t="shared" si="84"/>
        <v>0</v>
      </c>
      <c r="T237" s="32">
        <f t="shared" si="85"/>
        <v>0</v>
      </c>
      <c r="U237" s="39">
        <f t="shared" si="83"/>
        <v>0</v>
      </c>
      <c r="V237" s="22">
        <f t="shared" si="81"/>
        <v>0</v>
      </c>
      <c r="W237" s="20">
        <f t="shared" si="77"/>
        <v>0</v>
      </c>
      <c r="X237" s="20">
        <f t="shared" si="82"/>
        <v>0</v>
      </c>
      <c r="Y237" s="106">
        <f t="shared" si="78"/>
        <v>0</v>
      </c>
      <c r="AB237" s="110">
        <f t="shared" si="79"/>
        <v>0</v>
      </c>
      <c r="AC237" s="130">
        <f>SUM($AB$33:AB237)*AB237</f>
        <v>0</v>
      </c>
      <c r="AD237" s="91"/>
      <c r="AE237" s="137">
        <f t="shared" si="80"/>
        <v>31</v>
      </c>
    </row>
    <row r="238" spans="7:31">
      <c r="G238" s="144"/>
      <c r="H238" s="145"/>
      <c r="I238" s="146"/>
      <c r="J238" s="147"/>
      <c r="K238" s="21">
        <f t="shared" si="86"/>
        <v>0</v>
      </c>
      <c r="L238" s="45">
        <f t="shared" si="87"/>
        <v>0</v>
      </c>
      <c r="M238" s="153"/>
      <c r="N238" s="147"/>
      <c r="O238" s="22">
        <f t="shared" si="73"/>
        <v>0</v>
      </c>
      <c r="P238" s="26">
        <f t="shared" si="74"/>
        <v>0</v>
      </c>
      <c r="Q238" s="31">
        <f t="shared" si="75"/>
        <v>0</v>
      </c>
      <c r="R238" s="24">
        <f t="shared" si="76"/>
        <v>0</v>
      </c>
      <c r="S238" s="24">
        <f t="shared" si="84"/>
        <v>0</v>
      </c>
      <c r="T238" s="32">
        <f t="shared" si="85"/>
        <v>0</v>
      </c>
      <c r="U238" s="39">
        <f t="shared" si="83"/>
        <v>0</v>
      </c>
      <c r="V238" s="22">
        <f t="shared" si="81"/>
        <v>0</v>
      </c>
      <c r="W238" s="20">
        <f t="shared" si="77"/>
        <v>0</v>
      </c>
      <c r="X238" s="20">
        <f t="shared" si="82"/>
        <v>0</v>
      </c>
      <c r="Y238" s="106">
        <f t="shared" si="78"/>
        <v>0</v>
      </c>
      <c r="AB238" s="110">
        <f t="shared" si="79"/>
        <v>0</v>
      </c>
      <c r="AC238" s="130">
        <f>SUM($AB$33:AB238)*AB238</f>
        <v>0</v>
      </c>
      <c r="AD238" s="91"/>
      <c r="AE238" s="137">
        <f t="shared" si="80"/>
        <v>31</v>
      </c>
    </row>
    <row r="239" spans="7:31">
      <c r="G239" s="144"/>
      <c r="H239" s="145"/>
      <c r="I239" s="146"/>
      <c r="J239" s="147"/>
      <c r="K239" s="21">
        <f t="shared" si="86"/>
        <v>0</v>
      </c>
      <c r="L239" s="45">
        <f t="shared" si="87"/>
        <v>0</v>
      </c>
      <c r="M239" s="153"/>
      <c r="N239" s="147"/>
      <c r="O239" s="22">
        <f t="shared" si="73"/>
        <v>0</v>
      </c>
      <c r="P239" s="26">
        <f t="shared" si="74"/>
        <v>0</v>
      </c>
      <c r="Q239" s="31">
        <f t="shared" si="75"/>
        <v>0</v>
      </c>
      <c r="R239" s="24">
        <f t="shared" si="76"/>
        <v>0</v>
      </c>
      <c r="S239" s="24">
        <f t="shared" si="84"/>
        <v>0</v>
      </c>
      <c r="T239" s="32">
        <f t="shared" si="85"/>
        <v>0</v>
      </c>
      <c r="U239" s="39">
        <f t="shared" si="83"/>
        <v>0</v>
      </c>
      <c r="V239" s="22">
        <f t="shared" si="81"/>
        <v>0</v>
      </c>
      <c r="W239" s="20">
        <f t="shared" si="77"/>
        <v>0</v>
      </c>
      <c r="X239" s="20">
        <f t="shared" si="82"/>
        <v>0</v>
      </c>
      <c r="Y239" s="106">
        <f t="shared" si="78"/>
        <v>0</v>
      </c>
      <c r="AB239" s="110">
        <f t="shared" si="79"/>
        <v>0</v>
      </c>
      <c r="AC239" s="130">
        <f>SUM($AB$33:AB239)*AB239</f>
        <v>0</v>
      </c>
      <c r="AD239" s="91"/>
      <c r="AE239" s="137">
        <f t="shared" si="80"/>
        <v>31</v>
      </c>
    </row>
    <row r="240" spans="7:31">
      <c r="G240" s="144"/>
      <c r="H240" s="145"/>
      <c r="I240" s="146"/>
      <c r="J240" s="147"/>
      <c r="K240" s="21">
        <f t="shared" si="86"/>
        <v>0</v>
      </c>
      <c r="L240" s="45">
        <f t="shared" si="87"/>
        <v>0</v>
      </c>
      <c r="M240" s="153"/>
      <c r="N240" s="147"/>
      <c r="O240" s="22">
        <f t="shared" si="73"/>
        <v>0</v>
      </c>
      <c r="P240" s="26">
        <f t="shared" si="74"/>
        <v>0</v>
      </c>
      <c r="Q240" s="31">
        <f t="shared" si="75"/>
        <v>0</v>
      </c>
      <c r="R240" s="24">
        <f t="shared" si="76"/>
        <v>0</v>
      </c>
      <c r="S240" s="24">
        <f t="shared" si="84"/>
        <v>0</v>
      </c>
      <c r="T240" s="32">
        <f t="shared" si="85"/>
        <v>0</v>
      </c>
      <c r="U240" s="39">
        <f t="shared" si="83"/>
        <v>0</v>
      </c>
      <c r="V240" s="22">
        <f t="shared" si="81"/>
        <v>0</v>
      </c>
      <c r="W240" s="20">
        <f t="shared" si="77"/>
        <v>0</v>
      </c>
      <c r="X240" s="20">
        <f t="shared" si="82"/>
        <v>0</v>
      </c>
      <c r="Y240" s="106">
        <f t="shared" si="78"/>
        <v>0</v>
      </c>
      <c r="AB240" s="110">
        <f t="shared" si="79"/>
        <v>0</v>
      </c>
      <c r="AC240" s="130">
        <f>SUM($AB$33:AB240)*AB240</f>
        <v>0</v>
      </c>
      <c r="AD240" s="91"/>
      <c r="AE240" s="137">
        <f t="shared" si="80"/>
        <v>31</v>
      </c>
    </row>
    <row r="241" spans="7:31">
      <c r="G241" s="144"/>
      <c r="H241" s="145"/>
      <c r="I241" s="146"/>
      <c r="J241" s="147"/>
      <c r="K241" s="21">
        <f t="shared" si="86"/>
        <v>0</v>
      </c>
      <c r="L241" s="45">
        <f t="shared" si="87"/>
        <v>0</v>
      </c>
      <c r="M241" s="153"/>
      <c r="N241" s="147"/>
      <c r="O241" s="22">
        <f t="shared" si="73"/>
        <v>0</v>
      </c>
      <c r="P241" s="26">
        <f t="shared" si="74"/>
        <v>0</v>
      </c>
      <c r="Q241" s="31">
        <f t="shared" si="75"/>
        <v>0</v>
      </c>
      <c r="R241" s="24">
        <f t="shared" si="76"/>
        <v>0</v>
      </c>
      <c r="S241" s="24">
        <f t="shared" si="84"/>
        <v>0</v>
      </c>
      <c r="T241" s="32">
        <f t="shared" si="85"/>
        <v>0</v>
      </c>
      <c r="U241" s="39">
        <f t="shared" ref="U241:U304" si="88">V241/5/$AC$12</f>
        <v>0</v>
      </c>
      <c r="V241" s="22">
        <f t="shared" si="81"/>
        <v>0</v>
      </c>
      <c r="W241" s="20">
        <f t="shared" si="77"/>
        <v>0</v>
      </c>
      <c r="X241" s="20">
        <f t="shared" si="82"/>
        <v>0</v>
      </c>
      <c r="Y241" s="106">
        <f t="shared" si="78"/>
        <v>0</v>
      </c>
      <c r="AB241" s="110">
        <f t="shared" si="79"/>
        <v>0</v>
      </c>
      <c r="AC241" s="130">
        <f>SUM($AB$33:AB241)*AB241</f>
        <v>0</v>
      </c>
      <c r="AD241" s="91"/>
      <c r="AE241" s="137">
        <f t="shared" si="80"/>
        <v>31</v>
      </c>
    </row>
    <row r="242" spans="7:31">
      <c r="G242" s="144"/>
      <c r="H242" s="145"/>
      <c r="I242" s="146"/>
      <c r="J242" s="147"/>
      <c r="K242" s="21">
        <f t="shared" si="86"/>
        <v>0</v>
      </c>
      <c r="L242" s="45">
        <f t="shared" si="87"/>
        <v>0</v>
      </c>
      <c r="M242" s="153"/>
      <c r="N242" s="147"/>
      <c r="O242" s="22">
        <f t="shared" si="73"/>
        <v>0</v>
      </c>
      <c r="P242" s="26">
        <f t="shared" si="74"/>
        <v>0</v>
      </c>
      <c r="Q242" s="31">
        <f t="shared" si="75"/>
        <v>0</v>
      </c>
      <c r="R242" s="24">
        <f t="shared" si="76"/>
        <v>0</v>
      </c>
      <c r="S242" s="24">
        <f t="shared" si="84"/>
        <v>0</v>
      </c>
      <c r="T242" s="32">
        <f t="shared" si="85"/>
        <v>0</v>
      </c>
      <c r="U242" s="39">
        <f t="shared" si="88"/>
        <v>0</v>
      </c>
      <c r="V242" s="22">
        <f t="shared" si="81"/>
        <v>0</v>
      </c>
      <c r="W242" s="20">
        <f t="shared" si="77"/>
        <v>0</v>
      </c>
      <c r="X242" s="20">
        <f t="shared" si="82"/>
        <v>0</v>
      </c>
      <c r="Y242" s="106">
        <f t="shared" si="78"/>
        <v>0</v>
      </c>
      <c r="AB242" s="110">
        <f t="shared" si="79"/>
        <v>0</v>
      </c>
      <c r="AC242" s="130">
        <f>SUM($AB$33:AB242)*AB242</f>
        <v>0</v>
      </c>
      <c r="AD242" s="91"/>
      <c r="AE242" s="137">
        <f t="shared" si="80"/>
        <v>31</v>
      </c>
    </row>
    <row r="243" spans="7:31">
      <c r="G243" s="144"/>
      <c r="H243" s="145"/>
      <c r="I243" s="146"/>
      <c r="J243" s="147"/>
      <c r="K243" s="21">
        <f t="shared" si="86"/>
        <v>0</v>
      </c>
      <c r="L243" s="45">
        <f t="shared" si="87"/>
        <v>0</v>
      </c>
      <c r="M243" s="153"/>
      <c r="N243" s="147"/>
      <c r="O243" s="22">
        <f t="shared" si="73"/>
        <v>0</v>
      </c>
      <c r="P243" s="26">
        <f t="shared" si="74"/>
        <v>0</v>
      </c>
      <c r="Q243" s="31">
        <f t="shared" si="75"/>
        <v>0</v>
      </c>
      <c r="R243" s="24">
        <f t="shared" si="76"/>
        <v>0</v>
      </c>
      <c r="S243" s="24">
        <f t="shared" si="84"/>
        <v>0</v>
      </c>
      <c r="T243" s="32">
        <f t="shared" si="85"/>
        <v>0</v>
      </c>
      <c r="U243" s="39">
        <f t="shared" si="88"/>
        <v>0</v>
      </c>
      <c r="V243" s="22">
        <f t="shared" si="81"/>
        <v>0</v>
      </c>
      <c r="W243" s="20">
        <f t="shared" si="77"/>
        <v>0</v>
      </c>
      <c r="X243" s="20">
        <f t="shared" si="82"/>
        <v>0</v>
      </c>
      <c r="Y243" s="106">
        <f t="shared" si="78"/>
        <v>0</v>
      </c>
      <c r="AB243" s="110">
        <f t="shared" si="79"/>
        <v>0</v>
      </c>
      <c r="AC243" s="130">
        <f>SUM($AB$33:AB243)*AB243</f>
        <v>0</v>
      </c>
      <c r="AD243" s="91"/>
      <c r="AE243" s="137">
        <f t="shared" si="80"/>
        <v>31</v>
      </c>
    </row>
    <row r="244" spans="7:31">
      <c r="G244" s="144"/>
      <c r="H244" s="145"/>
      <c r="I244" s="146"/>
      <c r="J244" s="147"/>
      <c r="K244" s="21">
        <f t="shared" si="86"/>
        <v>0</v>
      </c>
      <c r="L244" s="45">
        <f t="shared" si="87"/>
        <v>0</v>
      </c>
      <c r="M244" s="153"/>
      <c r="N244" s="147"/>
      <c r="O244" s="22">
        <f t="shared" si="73"/>
        <v>0</v>
      </c>
      <c r="P244" s="26">
        <f t="shared" si="74"/>
        <v>0</v>
      </c>
      <c r="Q244" s="31">
        <f t="shared" si="75"/>
        <v>0</v>
      </c>
      <c r="R244" s="24">
        <f t="shared" si="76"/>
        <v>0</v>
      </c>
      <c r="S244" s="24">
        <f t="shared" si="84"/>
        <v>0</v>
      </c>
      <c r="T244" s="32">
        <f t="shared" si="85"/>
        <v>0</v>
      </c>
      <c r="U244" s="39">
        <f t="shared" si="88"/>
        <v>0</v>
      </c>
      <c r="V244" s="22">
        <f t="shared" si="81"/>
        <v>0</v>
      </c>
      <c r="W244" s="20">
        <f t="shared" si="77"/>
        <v>0</v>
      </c>
      <c r="X244" s="20">
        <f t="shared" si="82"/>
        <v>0</v>
      </c>
      <c r="Y244" s="106">
        <f t="shared" si="78"/>
        <v>0</v>
      </c>
      <c r="AB244" s="110">
        <f t="shared" si="79"/>
        <v>0</v>
      </c>
      <c r="AC244" s="130">
        <f>SUM($AB$33:AB244)*AB244</f>
        <v>0</v>
      </c>
      <c r="AD244" s="91"/>
      <c r="AE244" s="137">
        <f t="shared" si="80"/>
        <v>31</v>
      </c>
    </row>
    <row r="245" spans="7:31">
      <c r="G245" s="144"/>
      <c r="H245" s="145"/>
      <c r="I245" s="146"/>
      <c r="J245" s="147"/>
      <c r="K245" s="21">
        <f t="shared" si="86"/>
        <v>0</v>
      </c>
      <c r="L245" s="45">
        <f t="shared" si="87"/>
        <v>0</v>
      </c>
      <c r="M245" s="153"/>
      <c r="N245" s="147"/>
      <c r="O245" s="22">
        <f t="shared" si="73"/>
        <v>0</v>
      </c>
      <c r="P245" s="26">
        <f t="shared" si="74"/>
        <v>0</v>
      </c>
      <c r="Q245" s="31">
        <f t="shared" si="75"/>
        <v>0</v>
      </c>
      <c r="R245" s="24">
        <f t="shared" si="76"/>
        <v>0</v>
      </c>
      <c r="S245" s="24">
        <f t="shared" si="84"/>
        <v>0</v>
      </c>
      <c r="T245" s="32">
        <f t="shared" si="85"/>
        <v>0</v>
      </c>
      <c r="U245" s="39">
        <f t="shared" si="88"/>
        <v>0</v>
      </c>
      <c r="V245" s="22">
        <f t="shared" si="81"/>
        <v>0</v>
      </c>
      <c r="W245" s="20">
        <f t="shared" si="77"/>
        <v>0</v>
      </c>
      <c r="X245" s="20">
        <f t="shared" si="82"/>
        <v>0</v>
      </c>
      <c r="Y245" s="106">
        <f t="shared" si="78"/>
        <v>0</v>
      </c>
      <c r="AB245" s="110">
        <f t="shared" si="79"/>
        <v>0</v>
      </c>
      <c r="AC245" s="130">
        <f>SUM($AB$33:AB245)*AB245</f>
        <v>0</v>
      </c>
      <c r="AD245" s="91"/>
      <c r="AE245" s="137">
        <f t="shared" si="80"/>
        <v>31</v>
      </c>
    </row>
    <row r="246" spans="7:31">
      <c r="G246" s="144"/>
      <c r="H246" s="145"/>
      <c r="I246" s="146"/>
      <c r="J246" s="147"/>
      <c r="K246" s="21">
        <f t="shared" si="86"/>
        <v>0</v>
      </c>
      <c r="L246" s="45">
        <f t="shared" si="87"/>
        <v>0</v>
      </c>
      <c r="M246" s="153"/>
      <c r="N246" s="147"/>
      <c r="O246" s="22">
        <f t="shared" si="73"/>
        <v>0</v>
      </c>
      <c r="P246" s="26">
        <f t="shared" si="74"/>
        <v>0</v>
      </c>
      <c r="Q246" s="31">
        <f t="shared" si="75"/>
        <v>0</v>
      </c>
      <c r="R246" s="24">
        <f t="shared" si="76"/>
        <v>0</v>
      </c>
      <c r="S246" s="24">
        <f t="shared" si="84"/>
        <v>0</v>
      </c>
      <c r="T246" s="32">
        <f t="shared" si="85"/>
        <v>0</v>
      </c>
      <c r="U246" s="39">
        <f t="shared" si="88"/>
        <v>0</v>
      </c>
      <c r="V246" s="22">
        <f t="shared" si="81"/>
        <v>0</v>
      </c>
      <c r="W246" s="20">
        <f t="shared" si="77"/>
        <v>0</v>
      </c>
      <c r="X246" s="20">
        <f t="shared" si="82"/>
        <v>0</v>
      </c>
      <c r="Y246" s="106">
        <f t="shared" si="78"/>
        <v>0</v>
      </c>
      <c r="AB246" s="110">
        <f t="shared" si="79"/>
        <v>0</v>
      </c>
      <c r="AC246" s="130">
        <f>SUM($AB$33:AB246)*AB246</f>
        <v>0</v>
      </c>
      <c r="AD246" s="91"/>
      <c r="AE246" s="137">
        <f t="shared" si="80"/>
        <v>31</v>
      </c>
    </row>
    <row r="247" spans="7:31">
      <c r="G247" s="144"/>
      <c r="H247" s="145"/>
      <c r="I247" s="146"/>
      <c r="J247" s="147"/>
      <c r="K247" s="21">
        <f t="shared" si="86"/>
        <v>0</v>
      </c>
      <c r="L247" s="45">
        <f t="shared" si="87"/>
        <v>0</v>
      </c>
      <c r="M247" s="153"/>
      <c r="N247" s="147"/>
      <c r="O247" s="22">
        <f t="shared" si="73"/>
        <v>0</v>
      </c>
      <c r="P247" s="26">
        <f t="shared" si="74"/>
        <v>0</v>
      </c>
      <c r="Q247" s="31">
        <f t="shared" si="75"/>
        <v>0</v>
      </c>
      <c r="R247" s="24">
        <f t="shared" si="76"/>
        <v>0</v>
      </c>
      <c r="S247" s="24">
        <f t="shared" si="84"/>
        <v>0</v>
      </c>
      <c r="T247" s="32">
        <f t="shared" si="85"/>
        <v>0</v>
      </c>
      <c r="U247" s="39">
        <f t="shared" si="88"/>
        <v>0</v>
      </c>
      <c r="V247" s="22">
        <f t="shared" si="81"/>
        <v>0</v>
      </c>
      <c r="W247" s="20">
        <f t="shared" si="77"/>
        <v>0</v>
      </c>
      <c r="X247" s="20">
        <f t="shared" si="82"/>
        <v>0</v>
      </c>
      <c r="Y247" s="106">
        <f t="shared" si="78"/>
        <v>0</v>
      </c>
      <c r="AB247" s="110">
        <f t="shared" si="79"/>
        <v>0</v>
      </c>
      <c r="AC247" s="130">
        <f>SUM($AB$33:AB247)*AB247</f>
        <v>0</v>
      </c>
      <c r="AD247" s="91"/>
      <c r="AE247" s="137">
        <f t="shared" si="80"/>
        <v>31</v>
      </c>
    </row>
    <row r="248" spans="7:31">
      <c r="G248" s="144"/>
      <c r="H248" s="145"/>
      <c r="I248" s="146"/>
      <c r="J248" s="147"/>
      <c r="K248" s="21">
        <f t="shared" si="86"/>
        <v>0</v>
      </c>
      <c r="L248" s="45">
        <f t="shared" si="87"/>
        <v>0</v>
      </c>
      <c r="M248" s="153"/>
      <c r="N248" s="147"/>
      <c r="O248" s="22">
        <f t="shared" si="73"/>
        <v>0</v>
      </c>
      <c r="P248" s="26">
        <f t="shared" si="74"/>
        <v>0</v>
      </c>
      <c r="Q248" s="31">
        <f t="shared" si="75"/>
        <v>0</v>
      </c>
      <c r="R248" s="24">
        <f t="shared" si="76"/>
        <v>0</v>
      </c>
      <c r="S248" s="24">
        <f t="shared" si="84"/>
        <v>0</v>
      </c>
      <c r="T248" s="32">
        <f t="shared" si="85"/>
        <v>0</v>
      </c>
      <c r="U248" s="39">
        <f t="shared" si="88"/>
        <v>0</v>
      </c>
      <c r="V248" s="22">
        <f t="shared" si="81"/>
        <v>0</v>
      </c>
      <c r="W248" s="20">
        <f t="shared" si="77"/>
        <v>0</v>
      </c>
      <c r="X248" s="20">
        <f t="shared" si="82"/>
        <v>0</v>
      </c>
      <c r="Y248" s="106">
        <f t="shared" si="78"/>
        <v>0</v>
      </c>
      <c r="AB248" s="110">
        <f t="shared" si="79"/>
        <v>0</v>
      </c>
      <c r="AC248" s="130">
        <f>SUM($AB$33:AB248)*AB248</f>
        <v>0</v>
      </c>
      <c r="AD248" s="91"/>
      <c r="AE248" s="137">
        <f t="shared" si="80"/>
        <v>31</v>
      </c>
    </row>
    <row r="249" spans="7:31">
      <c r="G249" s="144"/>
      <c r="H249" s="145"/>
      <c r="I249" s="146"/>
      <c r="J249" s="147"/>
      <c r="K249" s="21">
        <f t="shared" si="86"/>
        <v>0</v>
      </c>
      <c r="L249" s="45">
        <f t="shared" si="87"/>
        <v>0</v>
      </c>
      <c r="M249" s="153"/>
      <c r="N249" s="147"/>
      <c r="O249" s="22">
        <f t="shared" si="73"/>
        <v>0</v>
      </c>
      <c r="P249" s="26">
        <f t="shared" si="74"/>
        <v>0</v>
      </c>
      <c r="Q249" s="31">
        <f t="shared" si="75"/>
        <v>0</v>
      </c>
      <c r="R249" s="24">
        <f t="shared" si="76"/>
        <v>0</v>
      </c>
      <c r="S249" s="24">
        <f t="shared" si="84"/>
        <v>0</v>
      </c>
      <c r="T249" s="32">
        <f t="shared" si="85"/>
        <v>0</v>
      </c>
      <c r="U249" s="39">
        <f t="shared" si="88"/>
        <v>0</v>
      </c>
      <c r="V249" s="22">
        <f t="shared" si="81"/>
        <v>0</v>
      </c>
      <c r="W249" s="20">
        <f t="shared" si="77"/>
        <v>0</v>
      </c>
      <c r="X249" s="20">
        <f t="shared" si="82"/>
        <v>0</v>
      </c>
      <c r="Y249" s="106">
        <f t="shared" si="78"/>
        <v>0</v>
      </c>
      <c r="AB249" s="110">
        <f t="shared" si="79"/>
        <v>0</v>
      </c>
      <c r="AC249" s="130">
        <f>SUM($AB$33:AB249)*AB249</f>
        <v>0</v>
      </c>
      <c r="AD249" s="91"/>
      <c r="AE249" s="137">
        <f t="shared" si="80"/>
        <v>31</v>
      </c>
    </row>
    <row r="250" spans="7:31">
      <c r="G250" s="144"/>
      <c r="H250" s="145"/>
      <c r="I250" s="146"/>
      <c r="J250" s="147"/>
      <c r="K250" s="21">
        <f t="shared" si="86"/>
        <v>0</v>
      </c>
      <c r="L250" s="45">
        <f t="shared" si="87"/>
        <v>0</v>
      </c>
      <c r="M250" s="153"/>
      <c r="N250" s="147"/>
      <c r="O250" s="22">
        <f t="shared" si="73"/>
        <v>0</v>
      </c>
      <c r="P250" s="26">
        <f t="shared" si="74"/>
        <v>0</v>
      </c>
      <c r="Q250" s="31">
        <f t="shared" si="75"/>
        <v>0</v>
      </c>
      <c r="R250" s="24">
        <f t="shared" si="76"/>
        <v>0</v>
      </c>
      <c r="S250" s="24">
        <f t="shared" si="84"/>
        <v>0</v>
      </c>
      <c r="T250" s="32">
        <f t="shared" si="85"/>
        <v>0</v>
      </c>
      <c r="U250" s="39">
        <f t="shared" si="88"/>
        <v>0</v>
      </c>
      <c r="V250" s="22">
        <f t="shared" si="81"/>
        <v>0</v>
      </c>
      <c r="W250" s="20">
        <f t="shared" si="77"/>
        <v>0</v>
      </c>
      <c r="X250" s="20">
        <f t="shared" si="82"/>
        <v>0</v>
      </c>
      <c r="Y250" s="106">
        <f t="shared" si="78"/>
        <v>0</v>
      </c>
      <c r="AB250" s="110">
        <f t="shared" si="79"/>
        <v>0</v>
      </c>
      <c r="AC250" s="130">
        <f>SUM($AB$33:AB250)*AB250</f>
        <v>0</v>
      </c>
      <c r="AD250" s="91"/>
      <c r="AE250" s="137">
        <f t="shared" si="80"/>
        <v>31</v>
      </c>
    </row>
    <row r="251" spans="7:31">
      <c r="G251" s="144"/>
      <c r="H251" s="145"/>
      <c r="I251" s="146"/>
      <c r="J251" s="147"/>
      <c r="K251" s="21">
        <f t="shared" si="86"/>
        <v>0</v>
      </c>
      <c r="L251" s="45">
        <f t="shared" si="87"/>
        <v>0</v>
      </c>
      <c r="M251" s="153"/>
      <c r="N251" s="147"/>
      <c r="O251" s="22">
        <f t="shared" si="73"/>
        <v>0</v>
      </c>
      <c r="P251" s="26">
        <f t="shared" si="74"/>
        <v>0</v>
      </c>
      <c r="Q251" s="31">
        <f t="shared" si="75"/>
        <v>0</v>
      </c>
      <c r="R251" s="24">
        <f t="shared" si="76"/>
        <v>0</v>
      </c>
      <c r="S251" s="24">
        <f t="shared" si="84"/>
        <v>0</v>
      </c>
      <c r="T251" s="32">
        <f t="shared" si="85"/>
        <v>0</v>
      </c>
      <c r="U251" s="39">
        <f t="shared" si="88"/>
        <v>0</v>
      </c>
      <c r="V251" s="22">
        <f t="shared" si="81"/>
        <v>0</v>
      </c>
      <c r="W251" s="20">
        <f t="shared" si="77"/>
        <v>0</v>
      </c>
      <c r="X251" s="20">
        <f t="shared" si="82"/>
        <v>0</v>
      </c>
      <c r="Y251" s="106">
        <f t="shared" si="78"/>
        <v>0</v>
      </c>
      <c r="AB251" s="110">
        <f t="shared" si="79"/>
        <v>0</v>
      </c>
      <c r="AC251" s="130">
        <f>SUM($AB$33:AB251)*AB251</f>
        <v>0</v>
      </c>
      <c r="AD251" s="91"/>
      <c r="AE251" s="137">
        <f t="shared" si="80"/>
        <v>31</v>
      </c>
    </row>
    <row r="252" spans="7:31">
      <c r="G252" s="144"/>
      <c r="H252" s="145"/>
      <c r="I252" s="146"/>
      <c r="J252" s="147"/>
      <c r="K252" s="21">
        <f t="shared" si="86"/>
        <v>0</v>
      </c>
      <c r="L252" s="45">
        <f t="shared" si="87"/>
        <v>0</v>
      </c>
      <c r="M252" s="153"/>
      <c r="N252" s="147"/>
      <c r="O252" s="22">
        <f t="shared" si="73"/>
        <v>0</v>
      </c>
      <c r="P252" s="26">
        <f t="shared" si="74"/>
        <v>0</v>
      </c>
      <c r="Q252" s="31">
        <f t="shared" si="75"/>
        <v>0</v>
      </c>
      <c r="R252" s="24">
        <f t="shared" si="76"/>
        <v>0</v>
      </c>
      <c r="S252" s="24">
        <f t="shared" si="84"/>
        <v>0</v>
      </c>
      <c r="T252" s="32">
        <f t="shared" si="85"/>
        <v>0</v>
      </c>
      <c r="U252" s="39">
        <f t="shared" si="88"/>
        <v>0</v>
      </c>
      <c r="V252" s="22">
        <f t="shared" si="81"/>
        <v>0</v>
      </c>
      <c r="W252" s="20">
        <f t="shared" si="77"/>
        <v>0</v>
      </c>
      <c r="X252" s="20">
        <f t="shared" si="82"/>
        <v>0</v>
      </c>
      <c r="Y252" s="106">
        <f t="shared" si="78"/>
        <v>0</v>
      </c>
      <c r="AB252" s="110">
        <f t="shared" si="79"/>
        <v>0</v>
      </c>
      <c r="AC252" s="130">
        <f>SUM($AB$33:AB252)*AB252</f>
        <v>0</v>
      </c>
      <c r="AD252" s="91"/>
      <c r="AE252" s="137">
        <f t="shared" si="80"/>
        <v>31</v>
      </c>
    </row>
    <row r="253" spans="7:31">
      <c r="G253" s="144"/>
      <c r="H253" s="145"/>
      <c r="I253" s="146"/>
      <c r="J253" s="147"/>
      <c r="K253" s="21">
        <f t="shared" si="86"/>
        <v>0</v>
      </c>
      <c r="L253" s="45">
        <f t="shared" si="87"/>
        <v>0</v>
      </c>
      <c r="M253" s="153"/>
      <c r="N253" s="147"/>
      <c r="O253" s="22">
        <f t="shared" si="73"/>
        <v>0</v>
      </c>
      <c r="P253" s="26">
        <f t="shared" si="74"/>
        <v>0</v>
      </c>
      <c r="Q253" s="31">
        <f t="shared" si="75"/>
        <v>0</v>
      </c>
      <c r="R253" s="24">
        <f t="shared" si="76"/>
        <v>0</v>
      </c>
      <c r="S253" s="24">
        <f t="shared" si="84"/>
        <v>0</v>
      </c>
      <c r="T253" s="32">
        <f t="shared" si="85"/>
        <v>0</v>
      </c>
      <c r="U253" s="39">
        <f t="shared" si="88"/>
        <v>0</v>
      </c>
      <c r="V253" s="22">
        <f t="shared" si="81"/>
        <v>0</v>
      </c>
      <c r="W253" s="20">
        <f t="shared" si="77"/>
        <v>0</v>
      </c>
      <c r="X253" s="20">
        <f t="shared" si="82"/>
        <v>0</v>
      </c>
      <c r="Y253" s="106">
        <f t="shared" si="78"/>
        <v>0</v>
      </c>
      <c r="AB253" s="110">
        <f t="shared" si="79"/>
        <v>0</v>
      </c>
      <c r="AC253" s="130">
        <f>SUM($AB$33:AB253)*AB253</f>
        <v>0</v>
      </c>
      <c r="AD253" s="91"/>
      <c r="AE253" s="137">
        <f t="shared" si="80"/>
        <v>31</v>
      </c>
    </row>
    <row r="254" spans="7:31">
      <c r="G254" s="144"/>
      <c r="H254" s="145"/>
      <c r="I254" s="146"/>
      <c r="J254" s="147"/>
      <c r="K254" s="21">
        <f t="shared" si="86"/>
        <v>0</v>
      </c>
      <c r="L254" s="45">
        <f t="shared" si="87"/>
        <v>0</v>
      </c>
      <c r="M254" s="153"/>
      <c r="N254" s="147"/>
      <c r="O254" s="22">
        <f t="shared" si="73"/>
        <v>0</v>
      </c>
      <c r="P254" s="26">
        <f t="shared" si="74"/>
        <v>0</v>
      </c>
      <c r="Q254" s="31">
        <f t="shared" si="75"/>
        <v>0</v>
      </c>
      <c r="R254" s="24">
        <f t="shared" si="76"/>
        <v>0</v>
      </c>
      <c r="S254" s="24">
        <f t="shared" si="84"/>
        <v>0</v>
      </c>
      <c r="T254" s="32">
        <f t="shared" si="85"/>
        <v>0</v>
      </c>
      <c r="U254" s="39">
        <f t="shared" si="88"/>
        <v>0</v>
      </c>
      <c r="V254" s="22">
        <f t="shared" si="81"/>
        <v>0</v>
      </c>
      <c r="W254" s="20">
        <f t="shared" si="77"/>
        <v>0</v>
      </c>
      <c r="X254" s="20">
        <f t="shared" si="82"/>
        <v>0</v>
      </c>
      <c r="Y254" s="106">
        <f t="shared" si="78"/>
        <v>0</v>
      </c>
      <c r="AB254" s="110">
        <f t="shared" si="79"/>
        <v>0</v>
      </c>
      <c r="AC254" s="130">
        <f>SUM($AB$33:AB254)*AB254</f>
        <v>0</v>
      </c>
      <c r="AD254" s="91"/>
      <c r="AE254" s="137">
        <f t="shared" si="80"/>
        <v>31</v>
      </c>
    </row>
    <row r="255" spans="7:31">
      <c r="G255" s="144"/>
      <c r="H255" s="145"/>
      <c r="I255" s="146"/>
      <c r="J255" s="147"/>
      <c r="K255" s="21">
        <f t="shared" si="86"/>
        <v>0</v>
      </c>
      <c r="L255" s="45">
        <f t="shared" si="87"/>
        <v>0</v>
      </c>
      <c r="M255" s="153"/>
      <c r="N255" s="147"/>
      <c r="O255" s="22">
        <f t="shared" si="73"/>
        <v>0</v>
      </c>
      <c r="P255" s="26">
        <f t="shared" si="74"/>
        <v>0</v>
      </c>
      <c r="Q255" s="31">
        <f t="shared" si="75"/>
        <v>0</v>
      </c>
      <c r="R255" s="24">
        <f t="shared" si="76"/>
        <v>0</v>
      </c>
      <c r="S255" s="24">
        <f t="shared" si="84"/>
        <v>0</v>
      </c>
      <c r="T255" s="32">
        <f t="shared" si="85"/>
        <v>0</v>
      </c>
      <c r="U255" s="39">
        <f t="shared" si="88"/>
        <v>0</v>
      </c>
      <c r="V255" s="22">
        <f t="shared" si="81"/>
        <v>0</v>
      </c>
      <c r="W255" s="20">
        <f t="shared" si="77"/>
        <v>0</v>
      </c>
      <c r="X255" s="20">
        <f t="shared" si="82"/>
        <v>0</v>
      </c>
      <c r="Y255" s="106">
        <f t="shared" si="78"/>
        <v>0</v>
      </c>
      <c r="AB255" s="110">
        <f t="shared" si="79"/>
        <v>0</v>
      </c>
      <c r="AC255" s="130">
        <f>SUM($AB$33:AB255)*AB255</f>
        <v>0</v>
      </c>
      <c r="AD255" s="91"/>
      <c r="AE255" s="137">
        <f t="shared" si="80"/>
        <v>31</v>
      </c>
    </row>
    <row r="256" spans="7:31">
      <c r="G256" s="144"/>
      <c r="H256" s="145"/>
      <c r="I256" s="146"/>
      <c r="J256" s="147"/>
      <c r="K256" s="21">
        <f t="shared" si="86"/>
        <v>0</v>
      </c>
      <c r="L256" s="45">
        <f t="shared" si="87"/>
        <v>0</v>
      </c>
      <c r="M256" s="153"/>
      <c r="N256" s="147"/>
      <c r="O256" s="22">
        <f t="shared" si="73"/>
        <v>0</v>
      </c>
      <c r="P256" s="26">
        <f t="shared" si="74"/>
        <v>0</v>
      </c>
      <c r="Q256" s="31">
        <f t="shared" si="75"/>
        <v>0</v>
      </c>
      <c r="R256" s="24">
        <f t="shared" si="76"/>
        <v>0</v>
      </c>
      <c r="S256" s="24">
        <f t="shared" si="84"/>
        <v>0</v>
      </c>
      <c r="T256" s="32">
        <f t="shared" si="85"/>
        <v>0</v>
      </c>
      <c r="U256" s="39">
        <f t="shared" si="88"/>
        <v>0</v>
      </c>
      <c r="V256" s="22">
        <f t="shared" si="81"/>
        <v>0</v>
      </c>
      <c r="W256" s="20">
        <f t="shared" si="77"/>
        <v>0</v>
      </c>
      <c r="X256" s="20">
        <f t="shared" si="82"/>
        <v>0</v>
      </c>
      <c r="Y256" s="106">
        <f t="shared" si="78"/>
        <v>0</v>
      </c>
      <c r="AB256" s="110">
        <f t="shared" si="79"/>
        <v>0</v>
      </c>
      <c r="AC256" s="130">
        <f>SUM($AB$33:AB256)*AB256</f>
        <v>0</v>
      </c>
      <c r="AD256" s="91"/>
      <c r="AE256" s="137">
        <f t="shared" si="80"/>
        <v>31</v>
      </c>
    </row>
    <row r="257" spans="7:31">
      <c r="G257" s="144"/>
      <c r="H257" s="145"/>
      <c r="I257" s="146"/>
      <c r="J257" s="147"/>
      <c r="K257" s="21">
        <f t="shared" si="86"/>
        <v>0</v>
      </c>
      <c r="L257" s="45">
        <f t="shared" si="87"/>
        <v>0</v>
      </c>
      <c r="M257" s="153"/>
      <c r="N257" s="147"/>
      <c r="O257" s="22">
        <f t="shared" si="73"/>
        <v>0</v>
      </c>
      <c r="P257" s="26">
        <f t="shared" si="74"/>
        <v>0</v>
      </c>
      <c r="Q257" s="31">
        <f t="shared" si="75"/>
        <v>0</v>
      </c>
      <c r="R257" s="24">
        <f t="shared" si="76"/>
        <v>0</v>
      </c>
      <c r="S257" s="24">
        <f t="shared" si="84"/>
        <v>0</v>
      </c>
      <c r="T257" s="32">
        <f t="shared" si="85"/>
        <v>0</v>
      </c>
      <c r="U257" s="39">
        <f t="shared" si="88"/>
        <v>0</v>
      </c>
      <c r="V257" s="22">
        <f t="shared" si="81"/>
        <v>0</v>
      </c>
      <c r="W257" s="20">
        <f t="shared" si="77"/>
        <v>0</v>
      </c>
      <c r="X257" s="20">
        <f t="shared" si="82"/>
        <v>0</v>
      </c>
      <c r="Y257" s="106">
        <f t="shared" si="78"/>
        <v>0</v>
      </c>
      <c r="AB257" s="110">
        <f t="shared" si="79"/>
        <v>0</v>
      </c>
      <c r="AC257" s="130">
        <f>SUM($AB$33:AB257)*AB257</f>
        <v>0</v>
      </c>
      <c r="AD257" s="91"/>
      <c r="AE257" s="137">
        <f t="shared" si="80"/>
        <v>31</v>
      </c>
    </row>
    <row r="258" spans="7:31">
      <c r="G258" s="144"/>
      <c r="H258" s="145"/>
      <c r="I258" s="146"/>
      <c r="J258" s="147"/>
      <c r="K258" s="21">
        <f t="shared" si="86"/>
        <v>0</v>
      </c>
      <c r="L258" s="45">
        <f t="shared" si="87"/>
        <v>0</v>
      </c>
      <c r="M258" s="153"/>
      <c r="N258" s="147"/>
      <c r="O258" s="22">
        <f t="shared" si="73"/>
        <v>0</v>
      </c>
      <c r="P258" s="26">
        <f t="shared" si="74"/>
        <v>0</v>
      </c>
      <c r="Q258" s="31">
        <f t="shared" si="75"/>
        <v>0</v>
      </c>
      <c r="R258" s="24">
        <f t="shared" si="76"/>
        <v>0</v>
      </c>
      <c r="S258" s="24">
        <f t="shared" si="84"/>
        <v>0</v>
      </c>
      <c r="T258" s="32">
        <f t="shared" si="85"/>
        <v>0</v>
      </c>
      <c r="U258" s="39">
        <f t="shared" si="88"/>
        <v>0</v>
      </c>
      <c r="V258" s="22">
        <f t="shared" si="81"/>
        <v>0</v>
      </c>
      <c r="W258" s="20">
        <f t="shared" si="77"/>
        <v>0</v>
      </c>
      <c r="X258" s="20">
        <f t="shared" si="82"/>
        <v>0</v>
      </c>
      <c r="Y258" s="106">
        <f t="shared" si="78"/>
        <v>0</v>
      </c>
      <c r="AB258" s="110">
        <f t="shared" si="79"/>
        <v>0</v>
      </c>
      <c r="AC258" s="130">
        <f>SUM($AB$33:AB258)*AB258</f>
        <v>0</v>
      </c>
      <c r="AD258" s="91"/>
      <c r="AE258" s="137">
        <f t="shared" si="80"/>
        <v>31</v>
      </c>
    </row>
    <row r="259" spans="7:31">
      <c r="G259" s="144"/>
      <c r="H259" s="145"/>
      <c r="I259" s="146"/>
      <c r="J259" s="147"/>
      <c r="K259" s="21">
        <f t="shared" si="86"/>
        <v>0</v>
      </c>
      <c r="L259" s="45">
        <f t="shared" si="87"/>
        <v>0</v>
      </c>
      <c r="M259" s="153"/>
      <c r="N259" s="147"/>
      <c r="O259" s="22">
        <f t="shared" si="73"/>
        <v>0</v>
      </c>
      <c r="P259" s="26">
        <f t="shared" si="74"/>
        <v>0</v>
      </c>
      <c r="Q259" s="31">
        <f t="shared" si="75"/>
        <v>0</v>
      </c>
      <c r="R259" s="24">
        <f t="shared" si="76"/>
        <v>0</v>
      </c>
      <c r="S259" s="24">
        <f t="shared" si="84"/>
        <v>0</v>
      </c>
      <c r="T259" s="32">
        <f t="shared" si="85"/>
        <v>0</v>
      </c>
      <c r="U259" s="39">
        <f t="shared" si="88"/>
        <v>0</v>
      </c>
      <c r="V259" s="22">
        <f t="shared" si="81"/>
        <v>0</v>
      </c>
      <c r="W259" s="20">
        <f t="shared" si="77"/>
        <v>0</v>
      </c>
      <c r="X259" s="20">
        <f t="shared" si="82"/>
        <v>0</v>
      </c>
      <c r="Y259" s="106">
        <f t="shared" si="78"/>
        <v>0</v>
      </c>
      <c r="AB259" s="110">
        <f t="shared" si="79"/>
        <v>0</v>
      </c>
      <c r="AC259" s="130">
        <f>SUM($AB$33:AB259)*AB259</f>
        <v>0</v>
      </c>
      <c r="AD259" s="91"/>
      <c r="AE259" s="137">
        <f t="shared" si="80"/>
        <v>31</v>
      </c>
    </row>
    <row r="260" spans="7:31">
      <c r="G260" s="144"/>
      <c r="H260" s="145"/>
      <c r="I260" s="146"/>
      <c r="J260" s="147"/>
      <c r="K260" s="21">
        <f t="shared" si="86"/>
        <v>0</v>
      </c>
      <c r="L260" s="45">
        <f t="shared" si="87"/>
        <v>0</v>
      </c>
      <c r="M260" s="153"/>
      <c r="N260" s="147"/>
      <c r="O260" s="22">
        <f t="shared" si="73"/>
        <v>0</v>
      </c>
      <c r="P260" s="26">
        <f t="shared" si="74"/>
        <v>0</v>
      </c>
      <c r="Q260" s="31">
        <f t="shared" si="75"/>
        <v>0</v>
      </c>
      <c r="R260" s="24">
        <f t="shared" si="76"/>
        <v>0</v>
      </c>
      <c r="S260" s="24">
        <f t="shared" si="84"/>
        <v>0</v>
      </c>
      <c r="T260" s="32">
        <f t="shared" si="85"/>
        <v>0</v>
      </c>
      <c r="U260" s="39">
        <f t="shared" si="88"/>
        <v>0</v>
      </c>
      <c r="V260" s="22">
        <f t="shared" si="81"/>
        <v>0</v>
      </c>
      <c r="W260" s="20">
        <f t="shared" si="77"/>
        <v>0</v>
      </c>
      <c r="X260" s="20">
        <f t="shared" si="82"/>
        <v>0</v>
      </c>
      <c r="Y260" s="106">
        <f t="shared" si="78"/>
        <v>0</v>
      </c>
      <c r="AB260" s="110">
        <f t="shared" si="79"/>
        <v>0</v>
      </c>
      <c r="AC260" s="130">
        <f>SUM($AB$33:AB260)*AB260</f>
        <v>0</v>
      </c>
      <c r="AD260" s="91"/>
      <c r="AE260" s="137">
        <f t="shared" si="80"/>
        <v>31</v>
      </c>
    </row>
    <row r="261" spans="7:31">
      <c r="G261" s="144"/>
      <c r="H261" s="145"/>
      <c r="I261" s="146"/>
      <c r="J261" s="147"/>
      <c r="K261" s="21">
        <f t="shared" si="86"/>
        <v>0</v>
      </c>
      <c r="L261" s="45">
        <f t="shared" si="87"/>
        <v>0</v>
      </c>
      <c r="M261" s="153"/>
      <c r="N261" s="147"/>
      <c r="O261" s="22">
        <f t="shared" si="73"/>
        <v>0</v>
      </c>
      <c r="P261" s="26">
        <f t="shared" si="74"/>
        <v>0</v>
      </c>
      <c r="Q261" s="31">
        <f t="shared" si="75"/>
        <v>0</v>
      </c>
      <c r="R261" s="24">
        <f t="shared" si="76"/>
        <v>0</v>
      </c>
      <c r="S261" s="24">
        <f t="shared" si="84"/>
        <v>0</v>
      </c>
      <c r="T261" s="32">
        <f t="shared" si="85"/>
        <v>0</v>
      </c>
      <c r="U261" s="39">
        <f t="shared" si="88"/>
        <v>0</v>
      </c>
      <c r="V261" s="22">
        <f t="shared" si="81"/>
        <v>0</v>
      </c>
      <c r="W261" s="20">
        <f t="shared" si="77"/>
        <v>0</v>
      </c>
      <c r="X261" s="20">
        <f t="shared" si="82"/>
        <v>0</v>
      </c>
      <c r="Y261" s="106">
        <f t="shared" si="78"/>
        <v>0</v>
      </c>
      <c r="AB261" s="110">
        <f t="shared" si="79"/>
        <v>0</v>
      </c>
      <c r="AC261" s="130">
        <f>SUM($AB$33:AB261)*AB261</f>
        <v>0</v>
      </c>
      <c r="AD261" s="91"/>
      <c r="AE261" s="137">
        <f t="shared" si="80"/>
        <v>31</v>
      </c>
    </row>
    <row r="262" spans="7:31">
      <c r="G262" s="144"/>
      <c r="H262" s="145"/>
      <c r="I262" s="146"/>
      <c r="J262" s="147"/>
      <c r="K262" s="21">
        <f t="shared" si="86"/>
        <v>0</v>
      </c>
      <c r="L262" s="45">
        <f t="shared" si="87"/>
        <v>0</v>
      </c>
      <c r="M262" s="153"/>
      <c r="N262" s="147"/>
      <c r="O262" s="22">
        <f t="shared" si="73"/>
        <v>0</v>
      </c>
      <c r="P262" s="26">
        <f t="shared" si="74"/>
        <v>0</v>
      </c>
      <c r="Q262" s="31">
        <f t="shared" si="75"/>
        <v>0</v>
      </c>
      <c r="R262" s="24">
        <f t="shared" si="76"/>
        <v>0</v>
      </c>
      <c r="S262" s="24">
        <f t="shared" si="84"/>
        <v>0</v>
      </c>
      <c r="T262" s="32">
        <f t="shared" si="85"/>
        <v>0</v>
      </c>
      <c r="U262" s="39">
        <f t="shared" si="88"/>
        <v>0</v>
      </c>
      <c r="V262" s="22">
        <f t="shared" si="81"/>
        <v>0</v>
      </c>
      <c r="W262" s="20">
        <f t="shared" si="77"/>
        <v>0</v>
      </c>
      <c r="X262" s="20">
        <f t="shared" si="82"/>
        <v>0</v>
      </c>
      <c r="Y262" s="106">
        <f t="shared" si="78"/>
        <v>0</v>
      </c>
      <c r="AB262" s="110">
        <f t="shared" si="79"/>
        <v>0</v>
      </c>
      <c r="AC262" s="130">
        <f>SUM($AB$33:AB262)*AB262</f>
        <v>0</v>
      </c>
      <c r="AD262" s="91"/>
      <c r="AE262" s="137">
        <f t="shared" si="80"/>
        <v>31</v>
      </c>
    </row>
    <row r="263" spans="7:31">
      <c r="G263" s="144"/>
      <c r="H263" s="145"/>
      <c r="I263" s="146"/>
      <c r="J263" s="147"/>
      <c r="K263" s="21">
        <f t="shared" si="86"/>
        <v>0</v>
      </c>
      <c r="L263" s="45">
        <f t="shared" si="87"/>
        <v>0</v>
      </c>
      <c r="M263" s="153"/>
      <c r="N263" s="147"/>
      <c r="O263" s="22">
        <f t="shared" ref="O263:O326" si="89">IF(ISERROR(N263/M263),0,N263/M263)</f>
        <v>0</v>
      </c>
      <c r="P263" s="26">
        <f t="shared" ref="P263:P326" si="90">IF(ISERROR(M263/(N263*24)),0,M263/(N263*24))</f>
        <v>0</v>
      </c>
      <c r="Q263" s="31">
        <f t="shared" ref="Q263:Q326" si="91">IF(ISBLANK(I263),0,IF(M263&gt;=I263,1,-1))</f>
        <v>0</v>
      </c>
      <c r="R263" s="24">
        <f t="shared" ref="R263:R326" si="92">IF(ISBLANK(J263),0,IF(N263&lt;=J263,1,-1))</f>
        <v>0</v>
      </c>
      <c r="S263" s="24">
        <f t="shared" si="84"/>
        <v>0</v>
      </c>
      <c r="T263" s="32">
        <f t="shared" si="85"/>
        <v>0</v>
      </c>
      <c r="U263" s="39">
        <f t="shared" si="88"/>
        <v>0</v>
      </c>
      <c r="V263" s="22">
        <f t="shared" si="81"/>
        <v>0</v>
      </c>
      <c r="W263" s="20">
        <f t="shared" ref="W263:W326" si="93">IF(ISERROR(10*O263),0,10*O263)</f>
        <v>0</v>
      </c>
      <c r="X263" s="20">
        <f t="shared" si="82"/>
        <v>0</v>
      </c>
      <c r="Y263" s="106">
        <f t="shared" ref="Y263:Y326" si="94">O263*$AC$13</f>
        <v>0</v>
      </c>
      <c r="AB263" s="110">
        <f t="shared" ref="AB263:AB326" si="95">IF(ISBLANK(G263),0,1)</f>
        <v>0</v>
      </c>
      <c r="AC263" s="130">
        <f>SUM($AB$33:AB263)*AB263</f>
        <v>0</v>
      </c>
      <c r="AD263" s="91"/>
      <c r="AE263" s="137">
        <f t="shared" ref="AE263:AE326" si="96">EOMONTH(H263,0)</f>
        <v>31</v>
      </c>
    </row>
    <row r="264" spans="7:31">
      <c r="G264" s="144"/>
      <c r="H264" s="145"/>
      <c r="I264" s="146"/>
      <c r="J264" s="147"/>
      <c r="K264" s="21">
        <f t="shared" si="86"/>
        <v>0</v>
      </c>
      <c r="L264" s="45">
        <f t="shared" si="87"/>
        <v>0</v>
      </c>
      <c r="M264" s="153"/>
      <c r="N264" s="147"/>
      <c r="O264" s="22">
        <f t="shared" si="89"/>
        <v>0</v>
      </c>
      <c r="P264" s="26">
        <f t="shared" si="90"/>
        <v>0</v>
      </c>
      <c r="Q264" s="31">
        <f t="shared" si="91"/>
        <v>0</v>
      </c>
      <c r="R264" s="24">
        <f t="shared" si="92"/>
        <v>0</v>
      </c>
      <c r="S264" s="24">
        <f t="shared" si="84"/>
        <v>0</v>
      </c>
      <c r="T264" s="32">
        <f t="shared" si="85"/>
        <v>0</v>
      </c>
      <c r="U264" s="39">
        <f t="shared" si="88"/>
        <v>0</v>
      </c>
      <c r="V264" s="22">
        <f t="shared" si="81"/>
        <v>0</v>
      </c>
      <c r="W264" s="20">
        <f t="shared" si="93"/>
        <v>0</v>
      </c>
      <c r="X264" s="20">
        <f t="shared" si="82"/>
        <v>0</v>
      </c>
      <c r="Y264" s="106">
        <f t="shared" si="94"/>
        <v>0</v>
      </c>
      <c r="AB264" s="110">
        <f t="shared" si="95"/>
        <v>0</v>
      </c>
      <c r="AC264" s="130">
        <f>SUM($AB$33:AB264)*AB264</f>
        <v>0</v>
      </c>
      <c r="AD264" s="91"/>
      <c r="AE264" s="137">
        <f t="shared" si="96"/>
        <v>31</v>
      </c>
    </row>
    <row r="265" spans="7:31">
      <c r="G265" s="144"/>
      <c r="H265" s="145"/>
      <c r="I265" s="146"/>
      <c r="J265" s="147"/>
      <c r="K265" s="21">
        <f t="shared" si="86"/>
        <v>0</v>
      </c>
      <c r="L265" s="45">
        <f t="shared" si="87"/>
        <v>0</v>
      </c>
      <c r="M265" s="153"/>
      <c r="N265" s="147"/>
      <c r="O265" s="22">
        <f t="shared" si="89"/>
        <v>0</v>
      </c>
      <c r="P265" s="26">
        <f t="shared" si="90"/>
        <v>0</v>
      </c>
      <c r="Q265" s="31">
        <f t="shared" si="91"/>
        <v>0</v>
      </c>
      <c r="R265" s="24">
        <f t="shared" si="92"/>
        <v>0</v>
      </c>
      <c r="S265" s="24">
        <f t="shared" si="84"/>
        <v>0</v>
      </c>
      <c r="T265" s="32">
        <f t="shared" si="85"/>
        <v>0</v>
      </c>
      <c r="U265" s="39">
        <f t="shared" si="88"/>
        <v>0</v>
      </c>
      <c r="V265" s="22">
        <f t="shared" si="81"/>
        <v>0</v>
      </c>
      <c r="W265" s="20">
        <f t="shared" si="93"/>
        <v>0</v>
      </c>
      <c r="X265" s="20">
        <f t="shared" si="82"/>
        <v>0</v>
      </c>
      <c r="Y265" s="106">
        <f t="shared" si="94"/>
        <v>0</v>
      </c>
      <c r="AB265" s="110">
        <f t="shared" si="95"/>
        <v>0</v>
      </c>
      <c r="AC265" s="130">
        <f>SUM($AB$33:AB265)*AB265</f>
        <v>0</v>
      </c>
      <c r="AD265" s="91"/>
      <c r="AE265" s="137">
        <f t="shared" si="96"/>
        <v>31</v>
      </c>
    </row>
    <row r="266" spans="7:31">
      <c r="G266" s="144"/>
      <c r="H266" s="145"/>
      <c r="I266" s="146"/>
      <c r="J266" s="147"/>
      <c r="K266" s="21">
        <f t="shared" si="86"/>
        <v>0</v>
      </c>
      <c r="L266" s="45">
        <f t="shared" si="87"/>
        <v>0</v>
      </c>
      <c r="M266" s="153"/>
      <c r="N266" s="147"/>
      <c r="O266" s="22">
        <f t="shared" si="89"/>
        <v>0</v>
      </c>
      <c r="P266" s="26">
        <f t="shared" si="90"/>
        <v>0</v>
      </c>
      <c r="Q266" s="31">
        <f t="shared" si="91"/>
        <v>0</v>
      </c>
      <c r="R266" s="24">
        <f t="shared" si="92"/>
        <v>0</v>
      </c>
      <c r="S266" s="24">
        <f t="shared" si="84"/>
        <v>0</v>
      </c>
      <c r="T266" s="32">
        <f t="shared" si="85"/>
        <v>0</v>
      </c>
      <c r="U266" s="39">
        <f t="shared" si="88"/>
        <v>0</v>
      </c>
      <c r="V266" s="22">
        <f t="shared" si="81"/>
        <v>0</v>
      </c>
      <c r="W266" s="20">
        <f t="shared" si="93"/>
        <v>0</v>
      </c>
      <c r="X266" s="20">
        <f t="shared" si="82"/>
        <v>0</v>
      </c>
      <c r="Y266" s="106">
        <f t="shared" si="94"/>
        <v>0</v>
      </c>
      <c r="AB266" s="110">
        <f t="shared" si="95"/>
        <v>0</v>
      </c>
      <c r="AC266" s="130">
        <f>SUM($AB$33:AB266)*AB266</f>
        <v>0</v>
      </c>
      <c r="AD266" s="91"/>
      <c r="AE266" s="137">
        <f t="shared" si="96"/>
        <v>31</v>
      </c>
    </row>
    <row r="267" spans="7:31">
      <c r="G267" s="144"/>
      <c r="H267" s="145"/>
      <c r="I267" s="146"/>
      <c r="J267" s="147"/>
      <c r="K267" s="21">
        <f t="shared" si="86"/>
        <v>0</v>
      </c>
      <c r="L267" s="45">
        <f t="shared" si="87"/>
        <v>0</v>
      </c>
      <c r="M267" s="153"/>
      <c r="N267" s="147"/>
      <c r="O267" s="22">
        <f t="shared" si="89"/>
        <v>0</v>
      </c>
      <c r="P267" s="26">
        <f t="shared" si="90"/>
        <v>0</v>
      </c>
      <c r="Q267" s="31">
        <f t="shared" si="91"/>
        <v>0</v>
      </c>
      <c r="R267" s="24">
        <f t="shared" si="92"/>
        <v>0</v>
      </c>
      <c r="S267" s="24">
        <f t="shared" si="84"/>
        <v>0</v>
      </c>
      <c r="T267" s="32">
        <f t="shared" si="85"/>
        <v>0</v>
      </c>
      <c r="U267" s="39">
        <f t="shared" si="88"/>
        <v>0</v>
      </c>
      <c r="V267" s="22">
        <f t="shared" si="81"/>
        <v>0</v>
      </c>
      <c r="W267" s="20">
        <f t="shared" si="93"/>
        <v>0</v>
      </c>
      <c r="X267" s="20">
        <f t="shared" si="82"/>
        <v>0</v>
      </c>
      <c r="Y267" s="106">
        <f t="shared" si="94"/>
        <v>0</v>
      </c>
      <c r="AB267" s="110">
        <f t="shared" si="95"/>
        <v>0</v>
      </c>
      <c r="AC267" s="130">
        <f>SUM($AB$33:AB267)*AB267</f>
        <v>0</v>
      </c>
      <c r="AD267" s="91"/>
      <c r="AE267" s="137">
        <f t="shared" si="96"/>
        <v>31</v>
      </c>
    </row>
    <row r="268" spans="7:31">
      <c r="G268" s="144"/>
      <c r="H268" s="145"/>
      <c r="I268" s="146"/>
      <c r="J268" s="147"/>
      <c r="K268" s="21">
        <f t="shared" si="86"/>
        <v>0</v>
      </c>
      <c r="L268" s="45">
        <f t="shared" si="87"/>
        <v>0</v>
      </c>
      <c r="M268" s="153"/>
      <c r="N268" s="147"/>
      <c r="O268" s="22">
        <f t="shared" si="89"/>
        <v>0</v>
      </c>
      <c r="P268" s="26">
        <f t="shared" si="90"/>
        <v>0</v>
      </c>
      <c r="Q268" s="31">
        <f t="shared" si="91"/>
        <v>0</v>
      </c>
      <c r="R268" s="24">
        <f t="shared" si="92"/>
        <v>0</v>
      </c>
      <c r="S268" s="24">
        <f t="shared" si="84"/>
        <v>0</v>
      </c>
      <c r="T268" s="32">
        <f t="shared" si="85"/>
        <v>0</v>
      </c>
      <c r="U268" s="39">
        <f t="shared" si="88"/>
        <v>0</v>
      </c>
      <c r="V268" s="22">
        <f t="shared" si="81"/>
        <v>0</v>
      </c>
      <c r="W268" s="20">
        <f t="shared" si="93"/>
        <v>0</v>
      </c>
      <c r="X268" s="20">
        <f t="shared" si="82"/>
        <v>0</v>
      </c>
      <c r="Y268" s="106">
        <f t="shared" si="94"/>
        <v>0</v>
      </c>
      <c r="AB268" s="110">
        <f t="shared" si="95"/>
        <v>0</v>
      </c>
      <c r="AC268" s="130">
        <f>SUM($AB$33:AB268)*AB268</f>
        <v>0</v>
      </c>
      <c r="AD268" s="91"/>
      <c r="AE268" s="137">
        <f t="shared" si="96"/>
        <v>31</v>
      </c>
    </row>
    <row r="269" spans="7:31">
      <c r="G269" s="144"/>
      <c r="H269" s="145"/>
      <c r="I269" s="146"/>
      <c r="J269" s="147"/>
      <c r="K269" s="21">
        <f t="shared" si="86"/>
        <v>0</v>
      </c>
      <c r="L269" s="45">
        <f t="shared" si="87"/>
        <v>0</v>
      </c>
      <c r="M269" s="153"/>
      <c r="N269" s="147"/>
      <c r="O269" s="22">
        <f t="shared" si="89"/>
        <v>0</v>
      </c>
      <c r="P269" s="26">
        <f t="shared" si="90"/>
        <v>0</v>
      </c>
      <c r="Q269" s="31">
        <f t="shared" si="91"/>
        <v>0</v>
      </c>
      <c r="R269" s="24">
        <f t="shared" si="92"/>
        <v>0</v>
      </c>
      <c r="S269" s="24">
        <f t="shared" si="84"/>
        <v>0</v>
      </c>
      <c r="T269" s="32">
        <f t="shared" si="85"/>
        <v>0</v>
      </c>
      <c r="U269" s="39">
        <f t="shared" si="88"/>
        <v>0</v>
      </c>
      <c r="V269" s="22">
        <f t="shared" si="81"/>
        <v>0</v>
      </c>
      <c r="W269" s="20">
        <f t="shared" si="93"/>
        <v>0</v>
      </c>
      <c r="X269" s="20">
        <f t="shared" si="82"/>
        <v>0</v>
      </c>
      <c r="Y269" s="106">
        <f t="shared" si="94"/>
        <v>0</v>
      </c>
      <c r="AB269" s="110">
        <f t="shared" si="95"/>
        <v>0</v>
      </c>
      <c r="AC269" s="130">
        <f>SUM($AB$33:AB269)*AB269</f>
        <v>0</v>
      </c>
      <c r="AD269" s="91"/>
      <c r="AE269" s="137">
        <f t="shared" si="96"/>
        <v>31</v>
      </c>
    </row>
    <row r="270" spans="7:31">
      <c r="G270" s="144"/>
      <c r="H270" s="145"/>
      <c r="I270" s="146"/>
      <c r="J270" s="147"/>
      <c r="K270" s="21">
        <f t="shared" si="86"/>
        <v>0</v>
      </c>
      <c r="L270" s="45">
        <f t="shared" si="87"/>
        <v>0</v>
      </c>
      <c r="M270" s="153"/>
      <c r="N270" s="147"/>
      <c r="O270" s="22">
        <f t="shared" si="89"/>
        <v>0</v>
      </c>
      <c r="P270" s="26">
        <f t="shared" si="90"/>
        <v>0</v>
      </c>
      <c r="Q270" s="31">
        <f t="shared" si="91"/>
        <v>0</v>
      </c>
      <c r="R270" s="24">
        <f t="shared" si="92"/>
        <v>0</v>
      </c>
      <c r="S270" s="24">
        <f t="shared" si="84"/>
        <v>0</v>
      </c>
      <c r="T270" s="32">
        <f t="shared" si="85"/>
        <v>0</v>
      </c>
      <c r="U270" s="39">
        <f t="shared" si="88"/>
        <v>0</v>
      </c>
      <c r="V270" s="22">
        <f t="shared" si="81"/>
        <v>0</v>
      </c>
      <c r="W270" s="20">
        <f t="shared" si="93"/>
        <v>0</v>
      </c>
      <c r="X270" s="20">
        <f t="shared" si="82"/>
        <v>0</v>
      </c>
      <c r="Y270" s="106">
        <f t="shared" si="94"/>
        <v>0</v>
      </c>
      <c r="AB270" s="110">
        <f t="shared" si="95"/>
        <v>0</v>
      </c>
      <c r="AC270" s="130">
        <f>SUM($AB$33:AB270)*AB270</f>
        <v>0</v>
      </c>
      <c r="AD270" s="91"/>
      <c r="AE270" s="137">
        <f t="shared" si="96"/>
        <v>31</v>
      </c>
    </row>
    <row r="271" spans="7:31">
      <c r="G271" s="144"/>
      <c r="H271" s="145"/>
      <c r="I271" s="146"/>
      <c r="J271" s="147"/>
      <c r="K271" s="21">
        <f t="shared" si="86"/>
        <v>0</v>
      </c>
      <c r="L271" s="45">
        <f t="shared" si="87"/>
        <v>0</v>
      </c>
      <c r="M271" s="153"/>
      <c r="N271" s="147"/>
      <c r="O271" s="22">
        <f t="shared" si="89"/>
        <v>0</v>
      </c>
      <c r="P271" s="26">
        <f t="shared" si="90"/>
        <v>0</v>
      </c>
      <c r="Q271" s="31">
        <f t="shared" si="91"/>
        <v>0</v>
      </c>
      <c r="R271" s="24">
        <f t="shared" si="92"/>
        <v>0</v>
      </c>
      <c r="S271" s="24">
        <f t="shared" si="84"/>
        <v>0</v>
      </c>
      <c r="T271" s="32">
        <f t="shared" si="85"/>
        <v>0</v>
      </c>
      <c r="U271" s="39">
        <f t="shared" si="88"/>
        <v>0</v>
      </c>
      <c r="V271" s="22">
        <f t="shared" si="81"/>
        <v>0</v>
      </c>
      <c r="W271" s="20">
        <f t="shared" si="93"/>
        <v>0</v>
      </c>
      <c r="X271" s="20">
        <f t="shared" si="82"/>
        <v>0</v>
      </c>
      <c r="Y271" s="106">
        <f t="shared" si="94"/>
        <v>0</v>
      </c>
      <c r="AB271" s="110">
        <f t="shared" si="95"/>
        <v>0</v>
      </c>
      <c r="AC271" s="130">
        <f>SUM($AB$33:AB271)*AB271</f>
        <v>0</v>
      </c>
      <c r="AD271" s="91"/>
      <c r="AE271" s="137">
        <f t="shared" si="96"/>
        <v>31</v>
      </c>
    </row>
    <row r="272" spans="7:31">
      <c r="G272" s="144"/>
      <c r="H272" s="145"/>
      <c r="I272" s="146"/>
      <c r="J272" s="147"/>
      <c r="K272" s="21">
        <f t="shared" si="86"/>
        <v>0</v>
      </c>
      <c r="L272" s="45">
        <f t="shared" si="87"/>
        <v>0</v>
      </c>
      <c r="M272" s="153"/>
      <c r="N272" s="147"/>
      <c r="O272" s="22">
        <f t="shared" si="89"/>
        <v>0</v>
      </c>
      <c r="P272" s="26">
        <f t="shared" si="90"/>
        <v>0</v>
      </c>
      <c r="Q272" s="31">
        <f t="shared" si="91"/>
        <v>0</v>
      </c>
      <c r="R272" s="24">
        <f t="shared" si="92"/>
        <v>0</v>
      </c>
      <c r="S272" s="24">
        <f t="shared" si="84"/>
        <v>0</v>
      </c>
      <c r="T272" s="32">
        <f t="shared" si="85"/>
        <v>0</v>
      </c>
      <c r="U272" s="39">
        <f t="shared" si="88"/>
        <v>0</v>
      </c>
      <c r="V272" s="22">
        <f t="shared" si="81"/>
        <v>0</v>
      </c>
      <c r="W272" s="20">
        <f t="shared" si="93"/>
        <v>0</v>
      </c>
      <c r="X272" s="20">
        <f t="shared" si="82"/>
        <v>0</v>
      </c>
      <c r="Y272" s="106">
        <f t="shared" si="94"/>
        <v>0</v>
      </c>
      <c r="AB272" s="110">
        <f t="shared" si="95"/>
        <v>0</v>
      </c>
      <c r="AC272" s="130">
        <f>SUM($AB$33:AB272)*AB272</f>
        <v>0</v>
      </c>
      <c r="AD272" s="91"/>
      <c r="AE272" s="137">
        <f t="shared" si="96"/>
        <v>31</v>
      </c>
    </row>
    <row r="273" spans="7:31">
      <c r="G273" s="144"/>
      <c r="H273" s="145"/>
      <c r="I273" s="146"/>
      <c r="J273" s="147"/>
      <c r="K273" s="21">
        <f t="shared" si="86"/>
        <v>0</v>
      </c>
      <c r="L273" s="45">
        <f t="shared" si="87"/>
        <v>0</v>
      </c>
      <c r="M273" s="153"/>
      <c r="N273" s="147"/>
      <c r="O273" s="22">
        <f t="shared" si="89"/>
        <v>0</v>
      </c>
      <c r="P273" s="26">
        <f t="shared" si="90"/>
        <v>0</v>
      </c>
      <c r="Q273" s="31">
        <f t="shared" si="91"/>
        <v>0</v>
      </c>
      <c r="R273" s="24">
        <f t="shared" si="92"/>
        <v>0</v>
      </c>
      <c r="S273" s="24">
        <f t="shared" si="84"/>
        <v>0</v>
      </c>
      <c r="T273" s="32">
        <f t="shared" si="85"/>
        <v>0</v>
      </c>
      <c r="U273" s="39">
        <f t="shared" si="88"/>
        <v>0</v>
      </c>
      <c r="V273" s="22">
        <f t="shared" si="81"/>
        <v>0</v>
      </c>
      <c r="W273" s="20">
        <f t="shared" si="93"/>
        <v>0</v>
      </c>
      <c r="X273" s="20">
        <f t="shared" si="82"/>
        <v>0</v>
      </c>
      <c r="Y273" s="106">
        <f t="shared" si="94"/>
        <v>0</v>
      </c>
      <c r="AB273" s="110">
        <f t="shared" si="95"/>
        <v>0</v>
      </c>
      <c r="AC273" s="130">
        <f>SUM($AB$33:AB273)*AB273</f>
        <v>0</v>
      </c>
      <c r="AD273" s="91"/>
      <c r="AE273" s="137">
        <f t="shared" si="96"/>
        <v>31</v>
      </c>
    </row>
    <row r="274" spans="7:31">
      <c r="G274" s="144"/>
      <c r="H274" s="145"/>
      <c r="I274" s="146"/>
      <c r="J274" s="147"/>
      <c r="K274" s="21">
        <f t="shared" si="86"/>
        <v>0</v>
      </c>
      <c r="L274" s="45">
        <f t="shared" si="87"/>
        <v>0</v>
      </c>
      <c r="M274" s="153"/>
      <c r="N274" s="147"/>
      <c r="O274" s="22">
        <f t="shared" si="89"/>
        <v>0</v>
      </c>
      <c r="P274" s="26">
        <f t="shared" si="90"/>
        <v>0</v>
      </c>
      <c r="Q274" s="31">
        <f t="shared" si="91"/>
        <v>0</v>
      </c>
      <c r="R274" s="24">
        <f t="shared" si="92"/>
        <v>0</v>
      </c>
      <c r="S274" s="24">
        <f t="shared" si="84"/>
        <v>0</v>
      </c>
      <c r="T274" s="32">
        <f t="shared" si="85"/>
        <v>0</v>
      </c>
      <c r="U274" s="39">
        <f t="shared" si="88"/>
        <v>0</v>
      </c>
      <c r="V274" s="22">
        <f t="shared" si="81"/>
        <v>0</v>
      </c>
      <c r="W274" s="20">
        <f t="shared" si="93"/>
        <v>0</v>
      </c>
      <c r="X274" s="20">
        <f t="shared" si="82"/>
        <v>0</v>
      </c>
      <c r="Y274" s="106">
        <f t="shared" si="94"/>
        <v>0</v>
      </c>
      <c r="AB274" s="110">
        <f t="shared" si="95"/>
        <v>0</v>
      </c>
      <c r="AC274" s="130">
        <f>SUM($AB$33:AB274)*AB274</f>
        <v>0</v>
      </c>
      <c r="AD274" s="91"/>
      <c r="AE274" s="137">
        <f t="shared" si="96"/>
        <v>31</v>
      </c>
    </row>
    <row r="275" spans="7:31">
      <c r="G275" s="144"/>
      <c r="H275" s="145"/>
      <c r="I275" s="146"/>
      <c r="J275" s="147"/>
      <c r="K275" s="21">
        <f t="shared" si="86"/>
        <v>0</v>
      </c>
      <c r="L275" s="45">
        <f t="shared" si="87"/>
        <v>0</v>
      </c>
      <c r="M275" s="153"/>
      <c r="N275" s="147"/>
      <c r="O275" s="22">
        <f t="shared" si="89"/>
        <v>0</v>
      </c>
      <c r="P275" s="26">
        <f t="shared" si="90"/>
        <v>0</v>
      </c>
      <c r="Q275" s="31">
        <f t="shared" si="91"/>
        <v>0</v>
      </c>
      <c r="R275" s="24">
        <f t="shared" si="92"/>
        <v>0</v>
      </c>
      <c r="S275" s="24">
        <f t="shared" si="84"/>
        <v>0</v>
      </c>
      <c r="T275" s="32">
        <f t="shared" si="85"/>
        <v>0</v>
      </c>
      <c r="U275" s="39">
        <f t="shared" si="88"/>
        <v>0</v>
      </c>
      <c r="V275" s="22">
        <f t="shared" si="81"/>
        <v>0</v>
      </c>
      <c r="W275" s="20">
        <f t="shared" si="93"/>
        <v>0</v>
      </c>
      <c r="X275" s="20">
        <f t="shared" si="82"/>
        <v>0</v>
      </c>
      <c r="Y275" s="106">
        <f t="shared" si="94"/>
        <v>0</v>
      </c>
      <c r="AB275" s="110">
        <f t="shared" si="95"/>
        <v>0</v>
      </c>
      <c r="AC275" s="130">
        <f>SUM($AB$33:AB275)*AB275</f>
        <v>0</v>
      </c>
      <c r="AD275" s="91"/>
      <c r="AE275" s="137">
        <f t="shared" si="96"/>
        <v>31</v>
      </c>
    </row>
    <row r="276" spans="7:31">
      <c r="G276" s="144"/>
      <c r="H276" s="145"/>
      <c r="I276" s="146"/>
      <c r="J276" s="147"/>
      <c r="K276" s="21">
        <f t="shared" si="86"/>
        <v>0</v>
      </c>
      <c r="L276" s="45">
        <f t="shared" si="87"/>
        <v>0</v>
      </c>
      <c r="M276" s="153"/>
      <c r="N276" s="147"/>
      <c r="O276" s="22">
        <f t="shared" si="89"/>
        <v>0</v>
      </c>
      <c r="P276" s="26">
        <f t="shared" si="90"/>
        <v>0</v>
      </c>
      <c r="Q276" s="31">
        <f t="shared" si="91"/>
        <v>0</v>
      </c>
      <c r="R276" s="24">
        <f t="shared" si="92"/>
        <v>0</v>
      </c>
      <c r="S276" s="24">
        <f t="shared" si="84"/>
        <v>0</v>
      </c>
      <c r="T276" s="32">
        <f t="shared" si="85"/>
        <v>0</v>
      </c>
      <c r="U276" s="39">
        <f t="shared" si="88"/>
        <v>0</v>
      </c>
      <c r="V276" s="22">
        <f t="shared" si="81"/>
        <v>0</v>
      </c>
      <c r="W276" s="20">
        <f t="shared" si="93"/>
        <v>0</v>
      </c>
      <c r="X276" s="20">
        <f t="shared" si="82"/>
        <v>0</v>
      </c>
      <c r="Y276" s="106">
        <f t="shared" si="94"/>
        <v>0</v>
      </c>
      <c r="AB276" s="110">
        <f t="shared" si="95"/>
        <v>0</v>
      </c>
      <c r="AC276" s="130">
        <f>SUM($AB$33:AB276)*AB276</f>
        <v>0</v>
      </c>
      <c r="AD276" s="91"/>
      <c r="AE276" s="137">
        <f t="shared" si="96"/>
        <v>31</v>
      </c>
    </row>
    <row r="277" spans="7:31">
      <c r="G277" s="144"/>
      <c r="H277" s="145"/>
      <c r="I277" s="146"/>
      <c r="J277" s="147"/>
      <c r="K277" s="21">
        <f t="shared" si="86"/>
        <v>0</v>
      </c>
      <c r="L277" s="45">
        <f t="shared" si="87"/>
        <v>0</v>
      </c>
      <c r="M277" s="153"/>
      <c r="N277" s="147"/>
      <c r="O277" s="22">
        <f t="shared" si="89"/>
        <v>0</v>
      </c>
      <c r="P277" s="26">
        <f t="shared" si="90"/>
        <v>0</v>
      </c>
      <c r="Q277" s="31">
        <f t="shared" si="91"/>
        <v>0</v>
      </c>
      <c r="R277" s="24">
        <f t="shared" si="92"/>
        <v>0</v>
      </c>
      <c r="S277" s="24">
        <f t="shared" si="84"/>
        <v>0</v>
      </c>
      <c r="T277" s="32">
        <f t="shared" si="85"/>
        <v>0</v>
      </c>
      <c r="U277" s="39">
        <f t="shared" si="88"/>
        <v>0</v>
      </c>
      <c r="V277" s="22">
        <f t="shared" si="81"/>
        <v>0</v>
      </c>
      <c r="W277" s="20">
        <f t="shared" si="93"/>
        <v>0</v>
      </c>
      <c r="X277" s="20">
        <f t="shared" si="82"/>
        <v>0</v>
      </c>
      <c r="Y277" s="106">
        <f t="shared" si="94"/>
        <v>0</v>
      </c>
      <c r="AB277" s="110">
        <f t="shared" si="95"/>
        <v>0</v>
      </c>
      <c r="AC277" s="130">
        <f>SUM($AB$33:AB277)*AB277</f>
        <v>0</v>
      </c>
      <c r="AD277" s="91"/>
      <c r="AE277" s="137">
        <f t="shared" si="96"/>
        <v>31</v>
      </c>
    </row>
    <row r="278" spans="7:31">
      <c r="G278" s="144"/>
      <c r="H278" s="145"/>
      <c r="I278" s="146"/>
      <c r="J278" s="147"/>
      <c r="K278" s="21">
        <f t="shared" si="86"/>
        <v>0</v>
      </c>
      <c r="L278" s="45">
        <f t="shared" si="87"/>
        <v>0</v>
      </c>
      <c r="M278" s="153"/>
      <c r="N278" s="147"/>
      <c r="O278" s="22">
        <f t="shared" si="89"/>
        <v>0</v>
      </c>
      <c r="P278" s="26">
        <f t="shared" si="90"/>
        <v>0</v>
      </c>
      <c r="Q278" s="31">
        <f t="shared" si="91"/>
        <v>0</v>
      </c>
      <c r="R278" s="24">
        <f t="shared" si="92"/>
        <v>0</v>
      </c>
      <c r="S278" s="24">
        <f t="shared" si="84"/>
        <v>0</v>
      </c>
      <c r="T278" s="32">
        <f t="shared" si="85"/>
        <v>0</v>
      </c>
      <c r="U278" s="39">
        <f t="shared" si="88"/>
        <v>0</v>
      </c>
      <c r="V278" s="22">
        <f t="shared" si="81"/>
        <v>0</v>
      </c>
      <c r="W278" s="20">
        <f t="shared" si="93"/>
        <v>0</v>
      </c>
      <c r="X278" s="20">
        <f t="shared" si="82"/>
        <v>0</v>
      </c>
      <c r="Y278" s="106">
        <f t="shared" si="94"/>
        <v>0</v>
      </c>
      <c r="AB278" s="110">
        <f t="shared" si="95"/>
        <v>0</v>
      </c>
      <c r="AC278" s="130">
        <f>SUM($AB$33:AB278)*AB278</f>
        <v>0</v>
      </c>
      <c r="AD278" s="91"/>
      <c r="AE278" s="137">
        <f t="shared" si="96"/>
        <v>31</v>
      </c>
    </row>
    <row r="279" spans="7:31">
      <c r="G279" s="144"/>
      <c r="H279" s="145"/>
      <c r="I279" s="146"/>
      <c r="J279" s="147"/>
      <c r="K279" s="21">
        <f t="shared" si="86"/>
        <v>0</v>
      </c>
      <c r="L279" s="45">
        <f t="shared" si="87"/>
        <v>0</v>
      </c>
      <c r="M279" s="153"/>
      <c r="N279" s="147"/>
      <c r="O279" s="22">
        <f t="shared" si="89"/>
        <v>0</v>
      </c>
      <c r="P279" s="26">
        <f t="shared" si="90"/>
        <v>0</v>
      </c>
      <c r="Q279" s="31">
        <f t="shared" si="91"/>
        <v>0</v>
      </c>
      <c r="R279" s="24">
        <f t="shared" si="92"/>
        <v>0</v>
      </c>
      <c r="S279" s="24">
        <f t="shared" si="84"/>
        <v>0</v>
      </c>
      <c r="T279" s="32">
        <f t="shared" si="85"/>
        <v>0</v>
      </c>
      <c r="U279" s="39">
        <f t="shared" si="88"/>
        <v>0</v>
      </c>
      <c r="V279" s="22">
        <f t="shared" si="81"/>
        <v>0</v>
      </c>
      <c r="W279" s="20">
        <f t="shared" si="93"/>
        <v>0</v>
      </c>
      <c r="X279" s="20">
        <f t="shared" si="82"/>
        <v>0</v>
      </c>
      <c r="Y279" s="106">
        <f t="shared" si="94"/>
        <v>0</v>
      </c>
      <c r="AB279" s="110">
        <f t="shared" si="95"/>
        <v>0</v>
      </c>
      <c r="AC279" s="130">
        <f>SUM($AB$33:AB279)*AB279</f>
        <v>0</v>
      </c>
      <c r="AD279" s="91"/>
      <c r="AE279" s="137">
        <f t="shared" si="96"/>
        <v>31</v>
      </c>
    </row>
    <row r="280" spans="7:31">
      <c r="G280" s="144"/>
      <c r="H280" s="145"/>
      <c r="I280" s="146"/>
      <c r="J280" s="147"/>
      <c r="K280" s="21">
        <f t="shared" si="86"/>
        <v>0</v>
      </c>
      <c r="L280" s="45">
        <f t="shared" si="87"/>
        <v>0</v>
      </c>
      <c r="M280" s="153"/>
      <c r="N280" s="147"/>
      <c r="O280" s="22">
        <f t="shared" si="89"/>
        <v>0</v>
      </c>
      <c r="P280" s="26">
        <f t="shared" si="90"/>
        <v>0</v>
      </c>
      <c r="Q280" s="31">
        <f t="shared" si="91"/>
        <v>0</v>
      </c>
      <c r="R280" s="24">
        <f t="shared" si="92"/>
        <v>0</v>
      </c>
      <c r="S280" s="24">
        <f t="shared" si="84"/>
        <v>0</v>
      </c>
      <c r="T280" s="32">
        <f t="shared" si="85"/>
        <v>0</v>
      </c>
      <c r="U280" s="39">
        <f t="shared" si="88"/>
        <v>0</v>
      </c>
      <c r="V280" s="22">
        <f t="shared" ref="V280:V343" si="97">W280/2</f>
        <v>0</v>
      </c>
      <c r="W280" s="20">
        <f t="shared" si="93"/>
        <v>0</v>
      </c>
      <c r="X280" s="20">
        <f t="shared" ref="X280:X343" si="98">Y280/2</f>
        <v>0</v>
      </c>
      <c r="Y280" s="106">
        <f t="shared" si="94"/>
        <v>0</v>
      </c>
      <c r="AB280" s="110">
        <f t="shared" si="95"/>
        <v>0</v>
      </c>
      <c r="AC280" s="130">
        <f>SUM($AB$33:AB280)*AB280</f>
        <v>0</v>
      </c>
      <c r="AD280" s="91"/>
      <c r="AE280" s="137">
        <f t="shared" si="96"/>
        <v>31</v>
      </c>
    </row>
    <row r="281" spans="7:31">
      <c r="G281" s="144"/>
      <c r="H281" s="145"/>
      <c r="I281" s="146"/>
      <c r="J281" s="147"/>
      <c r="K281" s="21">
        <f t="shared" si="86"/>
        <v>0</v>
      </c>
      <c r="L281" s="45">
        <f t="shared" si="87"/>
        <v>0</v>
      </c>
      <c r="M281" s="153"/>
      <c r="N281" s="147"/>
      <c r="O281" s="22">
        <f t="shared" si="89"/>
        <v>0</v>
      </c>
      <c r="P281" s="26">
        <f t="shared" si="90"/>
        <v>0</v>
      </c>
      <c r="Q281" s="31">
        <f t="shared" si="91"/>
        <v>0</v>
      </c>
      <c r="R281" s="24">
        <f t="shared" si="92"/>
        <v>0</v>
      </c>
      <c r="S281" s="24">
        <f t="shared" si="84"/>
        <v>0</v>
      </c>
      <c r="T281" s="32">
        <f t="shared" si="85"/>
        <v>0</v>
      </c>
      <c r="U281" s="39">
        <f t="shared" si="88"/>
        <v>0</v>
      </c>
      <c r="V281" s="22">
        <f t="shared" si="97"/>
        <v>0</v>
      </c>
      <c r="W281" s="20">
        <f t="shared" si="93"/>
        <v>0</v>
      </c>
      <c r="X281" s="20">
        <f t="shared" si="98"/>
        <v>0</v>
      </c>
      <c r="Y281" s="106">
        <f t="shared" si="94"/>
        <v>0</v>
      </c>
      <c r="AB281" s="110">
        <f t="shared" si="95"/>
        <v>0</v>
      </c>
      <c r="AC281" s="130">
        <f>SUM($AB$33:AB281)*AB281</f>
        <v>0</v>
      </c>
      <c r="AD281" s="91"/>
      <c r="AE281" s="137">
        <f t="shared" si="96"/>
        <v>31</v>
      </c>
    </row>
    <row r="282" spans="7:31">
      <c r="G282" s="144"/>
      <c r="H282" s="145"/>
      <c r="I282" s="146"/>
      <c r="J282" s="147"/>
      <c r="K282" s="21">
        <f t="shared" si="86"/>
        <v>0</v>
      </c>
      <c r="L282" s="45">
        <f t="shared" si="87"/>
        <v>0</v>
      </c>
      <c r="M282" s="153"/>
      <c r="N282" s="147"/>
      <c r="O282" s="22">
        <f t="shared" si="89"/>
        <v>0</v>
      </c>
      <c r="P282" s="26">
        <f t="shared" si="90"/>
        <v>0</v>
      </c>
      <c r="Q282" s="31">
        <f t="shared" si="91"/>
        <v>0</v>
      </c>
      <c r="R282" s="24">
        <f t="shared" si="92"/>
        <v>0</v>
      </c>
      <c r="S282" s="24">
        <f t="shared" si="84"/>
        <v>0</v>
      </c>
      <c r="T282" s="32">
        <f t="shared" si="85"/>
        <v>0</v>
      </c>
      <c r="U282" s="39">
        <f t="shared" si="88"/>
        <v>0</v>
      </c>
      <c r="V282" s="22">
        <f t="shared" si="97"/>
        <v>0</v>
      </c>
      <c r="W282" s="20">
        <f t="shared" si="93"/>
        <v>0</v>
      </c>
      <c r="X282" s="20">
        <f t="shared" si="98"/>
        <v>0</v>
      </c>
      <c r="Y282" s="106">
        <f t="shared" si="94"/>
        <v>0</v>
      </c>
      <c r="AB282" s="110">
        <f t="shared" si="95"/>
        <v>0</v>
      </c>
      <c r="AC282" s="130">
        <f>SUM($AB$33:AB282)*AB282</f>
        <v>0</v>
      </c>
      <c r="AD282" s="91"/>
      <c r="AE282" s="137">
        <f t="shared" si="96"/>
        <v>31</v>
      </c>
    </row>
    <row r="283" spans="7:31">
      <c r="G283" s="144"/>
      <c r="H283" s="145"/>
      <c r="I283" s="146"/>
      <c r="J283" s="147"/>
      <c r="K283" s="21">
        <f t="shared" si="86"/>
        <v>0</v>
      </c>
      <c r="L283" s="45">
        <f t="shared" si="87"/>
        <v>0</v>
      </c>
      <c r="M283" s="153"/>
      <c r="N283" s="147"/>
      <c r="O283" s="22">
        <f t="shared" si="89"/>
        <v>0</v>
      </c>
      <c r="P283" s="26">
        <f t="shared" si="90"/>
        <v>0</v>
      </c>
      <c r="Q283" s="31">
        <f t="shared" si="91"/>
        <v>0</v>
      </c>
      <c r="R283" s="24">
        <f t="shared" si="92"/>
        <v>0</v>
      </c>
      <c r="S283" s="24">
        <f t="shared" si="84"/>
        <v>0</v>
      </c>
      <c r="T283" s="32">
        <f t="shared" si="85"/>
        <v>0</v>
      </c>
      <c r="U283" s="39">
        <f t="shared" si="88"/>
        <v>0</v>
      </c>
      <c r="V283" s="22">
        <f t="shared" si="97"/>
        <v>0</v>
      </c>
      <c r="W283" s="20">
        <f t="shared" si="93"/>
        <v>0</v>
      </c>
      <c r="X283" s="20">
        <f t="shared" si="98"/>
        <v>0</v>
      </c>
      <c r="Y283" s="106">
        <f t="shared" si="94"/>
        <v>0</v>
      </c>
      <c r="AB283" s="110">
        <f t="shared" si="95"/>
        <v>0</v>
      </c>
      <c r="AC283" s="130">
        <f>SUM($AB$33:AB283)*AB283</f>
        <v>0</v>
      </c>
      <c r="AD283" s="91"/>
      <c r="AE283" s="137">
        <f t="shared" si="96"/>
        <v>31</v>
      </c>
    </row>
    <row r="284" spans="7:31">
      <c r="G284" s="144"/>
      <c r="H284" s="145"/>
      <c r="I284" s="146"/>
      <c r="J284" s="147"/>
      <c r="K284" s="21">
        <f t="shared" si="86"/>
        <v>0</v>
      </c>
      <c r="L284" s="45">
        <f t="shared" si="87"/>
        <v>0</v>
      </c>
      <c r="M284" s="153"/>
      <c r="N284" s="147"/>
      <c r="O284" s="22">
        <f t="shared" si="89"/>
        <v>0</v>
      </c>
      <c r="P284" s="26">
        <f t="shared" si="90"/>
        <v>0</v>
      </c>
      <c r="Q284" s="31">
        <f t="shared" si="91"/>
        <v>0</v>
      </c>
      <c r="R284" s="24">
        <f t="shared" si="92"/>
        <v>0</v>
      </c>
      <c r="S284" s="24">
        <f t="shared" si="84"/>
        <v>0</v>
      </c>
      <c r="T284" s="32">
        <f t="shared" si="85"/>
        <v>0</v>
      </c>
      <c r="U284" s="39">
        <f t="shared" si="88"/>
        <v>0</v>
      </c>
      <c r="V284" s="22">
        <f t="shared" si="97"/>
        <v>0</v>
      </c>
      <c r="W284" s="20">
        <f t="shared" si="93"/>
        <v>0</v>
      </c>
      <c r="X284" s="20">
        <f t="shared" si="98"/>
        <v>0</v>
      </c>
      <c r="Y284" s="106">
        <f t="shared" si="94"/>
        <v>0</v>
      </c>
      <c r="AB284" s="110">
        <f t="shared" si="95"/>
        <v>0</v>
      </c>
      <c r="AC284" s="130">
        <f>SUM($AB$33:AB284)*AB284</f>
        <v>0</v>
      </c>
      <c r="AD284" s="91"/>
      <c r="AE284" s="137">
        <f t="shared" si="96"/>
        <v>31</v>
      </c>
    </row>
    <row r="285" spans="7:31">
      <c r="G285" s="144"/>
      <c r="H285" s="145"/>
      <c r="I285" s="146"/>
      <c r="J285" s="147"/>
      <c r="K285" s="21">
        <f t="shared" si="86"/>
        <v>0</v>
      </c>
      <c r="L285" s="45">
        <f t="shared" si="87"/>
        <v>0</v>
      </c>
      <c r="M285" s="153"/>
      <c r="N285" s="147"/>
      <c r="O285" s="22">
        <f t="shared" si="89"/>
        <v>0</v>
      </c>
      <c r="P285" s="26">
        <f t="shared" si="90"/>
        <v>0</v>
      </c>
      <c r="Q285" s="31">
        <f t="shared" si="91"/>
        <v>0</v>
      </c>
      <c r="R285" s="24">
        <f t="shared" si="92"/>
        <v>0</v>
      </c>
      <c r="S285" s="24">
        <f t="shared" si="84"/>
        <v>0</v>
      </c>
      <c r="T285" s="32">
        <f t="shared" si="85"/>
        <v>0</v>
      </c>
      <c r="U285" s="39">
        <f t="shared" si="88"/>
        <v>0</v>
      </c>
      <c r="V285" s="22">
        <f t="shared" si="97"/>
        <v>0</v>
      </c>
      <c r="W285" s="20">
        <f t="shared" si="93"/>
        <v>0</v>
      </c>
      <c r="X285" s="20">
        <f t="shared" si="98"/>
        <v>0</v>
      </c>
      <c r="Y285" s="106">
        <f t="shared" si="94"/>
        <v>0</v>
      </c>
      <c r="AB285" s="110">
        <f t="shared" si="95"/>
        <v>0</v>
      </c>
      <c r="AC285" s="130">
        <f>SUM($AB$33:AB285)*AB285</f>
        <v>0</v>
      </c>
      <c r="AD285" s="91"/>
      <c r="AE285" s="137">
        <f t="shared" si="96"/>
        <v>31</v>
      </c>
    </row>
    <row r="286" spans="7:31">
      <c r="G286" s="144"/>
      <c r="H286" s="145"/>
      <c r="I286" s="146"/>
      <c r="J286" s="147"/>
      <c r="K286" s="21">
        <f t="shared" si="86"/>
        <v>0</v>
      </c>
      <c r="L286" s="45">
        <f t="shared" si="87"/>
        <v>0</v>
      </c>
      <c r="M286" s="153"/>
      <c r="N286" s="147"/>
      <c r="O286" s="22">
        <f t="shared" si="89"/>
        <v>0</v>
      </c>
      <c r="P286" s="26">
        <f t="shared" si="90"/>
        <v>0</v>
      </c>
      <c r="Q286" s="31">
        <f t="shared" si="91"/>
        <v>0</v>
      </c>
      <c r="R286" s="24">
        <f t="shared" si="92"/>
        <v>0</v>
      </c>
      <c r="S286" s="24">
        <f t="shared" si="84"/>
        <v>0</v>
      </c>
      <c r="T286" s="32">
        <f t="shared" si="85"/>
        <v>0</v>
      </c>
      <c r="U286" s="39">
        <f t="shared" si="88"/>
        <v>0</v>
      </c>
      <c r="V286" s="22">
        <f t="shared" si="97"/>
        <v>0</v>
      </c>
      <c r="W286" s="20">
        <f t="shared" si="93"/>
        <v>0</v>
      </c>
      <c r="X286" s="20">
        <f t="shared" si="98"/>
        <v>0</v>
      </c>
      <c r="Y286" s="106">
        <f t="shared" si="94"/>
        <v>0</v>
      </c>
      <c r="AB286" s="110">
        <f t="shared" si="95"/>
        <v>0</v>
      </c>
      <c r="AC286" s="130">
        <f>SUM($AB$33:AB286)*AB286</f>
        <v>0</v>
      </c>
      <c r="AD286" s="91"/>
      <c r="AE286" s="137">
        <f t="shared" si="96"/>
        <v>31</v>
      </c>
    </row>
    <row r="287" spans="7:31">
      <c r="G287" s="144"/>
      <c r="H287" s="145"/>
      <c r="I287" s="146"/>
      <c r="J287" s="147"/>
      <c r="K287" s="21">
        <f t="shared" si="86"/>
        <v>0</v>
      </c>
      <c r="L287" s="45">
        <f t="shared" si="87"/>
        <v>0</v>
      </c>
      <c r="M287" s="153"/>
      <c r="N287" s="147"/>
      <c r="O287" s="22">
        <f t="shared" si="89"/>
        <v>0</v>
      </c>
      <c r="P287" s="26">
        <f t="shared" si="90"/>
        <v>0</v>
      </c>
      <c r="Q287" s="31">
        <f t="shared" si="91"/>
        <v>0</v>
      </c>
      <c r="R287" s="24">
        <f t="shared" si="92"/>
        <v>0</v>
      </c>
      <c r="S287" s="24">
        <f t="shared" si="84"/>
        <v>0</v>
      </c>
      <c r="T287" s="32">
        <f t="shared" si="85"/>
        <v>0</v>
      </c>
      <c r="U287" s="39">
        <f t="shared" si="88"/>
        <v>0</v>
      </c>
      <c r="V287" s="22">
        <f t="shared" si="97"/>
        <v>0</v>
      </c>
      <c r="W287" s="20">
        <f t="shared" si="93"/>
        <v>0</v>
      </c>
      <c r="X287" s="20">
        <f t="shared" si="98"/>
        <v>0</v>
      </c>
      <c r="Y287" s="106">
        <f t="shared" si="94"/>
        <v>0</v>
      </c>
      <c r="AB287" s="110">
        <f t="shared" si="95"/>
        <v>0</v>
      </c>
      <c r="AC287" s="130">
        <f>SUM($AB$33:AB287)*AB287</f>
        <v>0</v>
      </c>
      <c r="AD287" s="91"/>
      <c r="AE287" s="137">
        <f t="shared" si="96"/>
        <v>31</v>
      </c>
    </row>
    <row r="288" spans="7:31">
      <c r="G288" s="144"/>
      <c r="H288" s="145"/>
      <c r="I288" s="146"/>
      <c r="J288" s="147"/>
      <c r="K288" s="21">
        <f t="shared" si="86"/>
        <v>0</v>
      </c>
      <c r="L288" s="45">
        <f t="shared" si="87"/>
        <v>0</v>
      </c>
      <c r="M288" s="153"/>
      <c r="N288" s="147"/>
      <c r="O288" s="22">
        <f t="shared" si="89"/>
        <v>0</v>
      </c>
      <c r="P288" s="26">
        <f t="shared" si="90"/>
        <v>0</v>
      </c>
      <c r="Q288" s="31">
        <f t="shared" si="91"/>
        <v>0</v>
      </c>
      <c r="R288" s="24">
        <f t="shared" si="92"/>
        <v>0</v>
      </c>
      <c r="S288" s="24">
        <f t="shared" si="84"/>
        <v>0</v>
      </c>
      <c r="T288" s="32">
        <f t="shared" si="85"/>
        <v>0</v>
      </c>
      <c r="U288" s="39">
        <f t="shared" si="88"/>
        <v>0</v>
      </c>
      <c r="V288" s="22">
        <f t="shared" si="97"/>
        <v>0</v>
      </c>
      <c r="W288" s="20">
        <f t="shared" si="93"/>
        <v>0</v>
      </c>
      <c r="X288" s="20">
        <f t="shared" si="98"/>
        <v>0</v>
      </c>
      <c r="Y288" s="106">
        <f t="shared" si="94"/>
        <v>0</v>
      </c>
      <c r="AB288" s="110">
        <f t="shared" si="95"/>
        <v>0</v>
      </c>
      <c r="AC288" s="130">
        <f>SUM($AB$33:AB288)*AB288</f>
        <v>0</v>
      </c>
      <c r="AD288" s="91"/>
      <c r="AE288" s="137">
        <f t="shared" si="96"/>
        <v>31</v>
      </c>
    </row>
    <row r="289" spans="7:31">
      <c r="G289" s="144"/>
      <c r="H289" s="145"/>
      <c r="I289" s="146"/>
      <c r="J289" s="147"/>
      <c r="K289" s="21">
        <f t="shared" si="86"/>
        <v>0</v>
      </c>
      <c r="L289" s="45">
        <f t="shared" si="87"/>
        <v>0</v>
      </c>
      <c r="M289" s="153"/>
      <c r="N289" s="147"/>
      <c r="O289" s="22">
        <f t="shared" si="89"/>
        <v>0</v>
      </c>
      <c r="P289" s="26">
        <f t="shared" si="90"/>
        <v>0</v>
      </c>
      <c r="Q289" s="31">
        <f t="shared" si="91"/>
        <v>0</v>
      </c>
      <c r="R289" s="24">
        <f t="shared" si="92"/>
        <v>0</v>
      </c>
      <c r="S289" s="24">
        <f t="shared" si="84"/>
        <v>0</v>
      </c>
      <c r="T289" s="32">
        <f t="shared" si="85"/>
        <v>0</v>
      </c>
      <c r="U289" s="39">
        <f t="shared" si="88"/>
        <v>0</v>
      </c>
      <c r="V289" s="22">
        <f t="shared" si="97"/>
        <v>0</v>
      </c>
      <c r="W289" s="20">
        <f t="shared" si="93"/>
        <v>0</v>
      </c>
      <c r="X289" s="20">
        <f t="shared" si="98"/>
        <v>0</v>
      </c>
      <c r="Y289" s="106">
        <f t="shared" si="94"/>
        <v>0</v>
      </c>
      <c r="AB289" s="110">
        <f t="shared" si="95"/>
        <v>0</v>
      </c>
      <c r="AC289" s="130">
        <f>SUM($AB$33:AB289)*AB289</f>
        <v>0</v>
      </c>
      <c r="AD289" s="91"/>
      <c r="AE289" s="137">
        <f t="shared" si="96"/>
        <v>31</v>
      </c>
    </row>
    <row r="290" spans="7:31">
      <c r="G290" s="144"/>
      <c r="H290" s="145"/>
      <c r="I290" s="146"/>
      <c r="J290" s="147"/>
      <c r="K290" s="21">
        <f t="shared" si="86"/>
        <v>0</v>
      </c>
      <c r="L290" s="45">
        <f t="shared" si="87"/>
        <v>0</v>
      </c>
      <c r="M290" s="153"/>
      <c r="N290" s="147"/>
      <c r="O290" s="22">
        <f t="shared" si="89"/>
        <v>0</v>
      </c>
      <c r="P290" s="26">
        <f t="shared" si="90"/>
        <v>0</v>
      </c>
      <c r="Q290" s="31">
        <f t="shared" si="91"/>
        <v>0</v>
      </c>
      <c r="R290" s="24">
        <f t="shared" si="92"/>
        <v>0</v>
      </c>
      <c r="S290" s="24">
        <f t="shared" ref="S290:S353" si="99">IF(K290=0,0,IF(O290&lt;=K290,1,-1))</f>
        <v>0</v>
      </c>
      <c r="T290" s="32">
        <f t="shared" ref="T290:T353" si="100">IF(L290=0,0,IF(P290&gt;=L290,1,-1))</f>
        <v>0</v>
      </c>
      <c r="U290" s="39">
        <f t="shared" si="88"/>
        <v>0</v>
      </c>
      <c r="V290" s="22">
        <f t="shared" si="97"/>
        <v>0</v>
      </c>
      <c r="W290" s="20">
        <f t="shared" si="93"/>
        <v>0</v>
      </c>
      <c r="X290" s="20">
        <f t="shared" si="98"/>
        <v>0</v>
      </c>
      <c r="Y290" s="106">
        <f t="shared" si="94"/>
        <v>0</v>
      </c>
      <c r="AB290" s="110">
        <f t="shared" si="95"/>
        <v>0</v>
      </c>
      <c r="AC290" s="130">
        <f>SUM($AB$33:AB290)*AB290</f>
        <v>0</v>
      </c>
      <c r="AD290" s="91"/>
      <c r="AE290" s="137">
        <f t="shared" si="96"/>
        <v>31</v>
      </c>
    </row>
    <row r="291" spans="7:31">
      <c r="G291" s="144"/>
      <c r="H291" s="145"/>
      <c r="I291" s="146"/>
      <c r="J291" s="147"/>
      <c r="K291" s="21">
        <f t="shared" si="86"/>
        <v>0</v>
      </c>
      <c r="L291" s="45">
        <f t="shared" si="87"/>
        <v>0</v>
      </c>
      <c r="M291" s="153"/>
      <c r="N291" s="147"/>
      <c r="O291" s="22">
        <f t="shared" si="89"/>
        <v>0</v>
      </c>
      <c r="P291" s="26">
        <f t="shared" si="90"/>
        <v>0</v>
      </c>
      <c r="Q291" s="31">
        <f t="shared" si="91"/>
        <v>0</v>
      </c>
      <c r="R291" s="24">
        <f t="shared" si="92"/>
        <v>0</v>
      </c>
      <c r="S291" s="24">
        <f t="shared" si="99"/>
        <v>0</v>
      </c>
      <c r="T291" s="32">
        <f t="shared" si="100"/>
        <v>0</v>
      </c>
      <c r="U291" s="39">
        <f t="shared" si="88"/>
        <v>0</v>
      </c>
      <c r="V291" s="22">
        <f t="shared" si="97"/>
        <v>0</v>
      </c>
      <c r="W291" s="20">
        <f t="shared" si="93"/>
        <v>0</v>
      </c>
      <c r="X291" s="20">
        <f t="shared" si="98"/>
        <v>0</v>
      </c>
      <c r="Y291" s="106">
        <f t="shared" si="94"/>
        <v>0</v>
      </c>
      <c r="AB291" s="110">
        <f t="shared" si="95"/>
        <v>0</v>
      </c>
      <c r="AC291" s="130">
        <f>SUM($AB$33:AB291)*AB291</f>
        <v>0</v>
      </c>
      <c r="AD291" s="91"/>
      <c r="AE291" s="137">
        <f t="shared" si="96"/>
        <v>31</v>
      </c>
    </row>
    <row r="292" spans="7:31">
      <c r="G292" s="144"/>
      <c r="H292" s="145"/>
      <c r="I292" s="146"/>
      <c r="J292" s="147"/>
      <c r="K292" s="21">
        <f t="shared" si="86"/>
        <v>0</v>
      </c>
      <c r="L292" s="45">
        <f t="shared" si="87"/>
        <v>0</v>
      </c>
      <c r="M292" s="153"/>
      <c r="N292" s="147"/>
      <c r="O292" s="22">
        <f t="shared" si="89"/>
        <v>0</v>
      </c>
      <c r="P292" s="26">
        <f t="shared" si="90"/>
        <v>0</v>
      </c>
      <c r="Q292" s="31">
        <f t="shared" si="91"/>
        <v>0</v>
      </c>
      <c r="R292" s="24">
        <f t="shared" si="92"/>
        <v>0</v>
      </c>
      <c r="S292" s="24">
        <f t="shared" si="99"/>
        <v>0</v>
      </c>
      <c r="T292" s="32">
        <f t="shared" si="100"/>
        <v>0</v>
      </c>
      <c r="U292" s="39">
        <f t="shared" si="88"/>
        <v>0</v>
      </c>
      <c r="V292" s="22">
        <f t="shared" si="97"/>
        <v>0</v>
      </c>
      <c r="W292" s="20">
        <f t="shared" si="93"/>
        <v>0</v>
      </c>
      <c r="X292" s="20">
        <f t="shared" si="98"/>
        <v>0</v>
      </c>
      <c r="Y292" s="106">
        <f t="shared" si="94"/>
        <v>0</v>
      </c>
      <c r="AB292" s="110">
        <f t="shared" si="95"/>
        <v>0</v>
      </c>
      <c r="AC292" s="130">
        <f>SUM($AB$33:AB292)*AB292</f>
        <v>0</v>
      </c>
      <c r="AD292" s="91"/>
      <c r="AE292" s="137">
        <f t="shared" si="96"/>
        <v>31</v>
      </c>
    </row>
    <row r="293" spans="7:31">
      <c r="G293" s="144"/>
      <c r="H293" s="145"/>
      <c r="I293" s="146"/>
      <c r="J293" s="147"/>
      <c r="K293" s="21">
        <f t="shared" si="86"/>
        <v>0</v>
      </c>
      <c r="L293" s="45">
        <f t="shared" si="87"/>
        <v>0</v>
      </c>
      <c r="M293" s="153"/>
      <c r="N293" s="147"/>
      <c r="O293" s="22">
        <f t="shared" si="89"/>
        <v>0</v>
      </c>
      <c r="P293" s="26">
        <f t="shared" si="90"/>
        <v>0</v>
      </c>
      <c r="Q293" s="31">
        <f t="shared" si="91"/>
        <v>0</v>
      </c>
      <c r="R293" s="24">
        <f t="shared" si="92"/>
        <v>0</v>
      </c>
      <c r="S293" s="24">
        <f t="shared" si="99"/>
        <v>0</v>
      </c>
      <c r="T293" s="32">
        <f t="shared" si="100"/>
        <v>0</v>
      </c>
      <c r="U293" s="39">
        <f t="shared" si="88"/>
        <v>0</v>
      </c>
      <c r="V293" s="22">
        <f t="shared" si="97"/>
        <v>0</v>
      </c>
      <c r="W293" s="20">
        <f t="shared" si="93"/>
        <v>0</v>
      </c>
      <c r="X293" s="20">
        <f t="shared" si="98"/>
        <v>0</v>
      </c>
      <c r="Y293" s="106">
        <f t="shared" si="94"/>
        <v>0</v>
      </c>
      <c r="AB293" s="110">
        <f t="shared" si="95"/>
        <v>0</v>
      </c>
      <c r="AC293" s="130">
        <f>SUM($AB$33:AB293)*AB293</f>
        <v>0</v>
      </c>
      <c r="AD293" s="91"/>
      <c r="AE293" s="137">
        <f t="shared" si="96"/>
        <v>31</v>
      </c>
    </row>
    <row r="294" spans="7:31">
      <c r="G294" s="144"/>
      <c r="H294" s="145"/>
      <c r="I294" s="146"/>
      <c r="J294" s="147"/>
      <c r="K294" s="21">
        <f t="shared" si="86"/>
        <v>0</v>
      </c>
      <c r="L294" s="45">
        <f t="shared" si="87"/>
        <v>0</v>
      </c>
      <c r="M294" s="153"/>
      <c r="N294" s="147"/>
      <c r="O294" s="22">
        <f t="shared" si="89"/>
        <v>0</v>
      </c>
      <c r="P294" s="26">
        <f t="shared" si="90"/>
        <v>0</v>
      </c>
      <c r="Q294" s="31">
        <f t="shared" si="91"/>
        <v>0</v>
      </c>
      <c r="R294" s="24">
        <f t="shared" si="92"/>
        <v>0</v>
      </c>
      <c r="S294" s="24">
        <f t="shared" si="99"/>
        <v>0</v>
      </c>
      <c r="T294" s="32">
        <f t="shared" si="100"/>
        <v>0</v>
      </c>
      <c r="U294" s="39">
        <f t="shared" si="88"/>
        <v>0</v>
      </c>
      <c r="V294" s="22">
        <f t="shared" si="97"/>
        <v>0</v>
      </c>
      <c r="W294" s="20">
        <f t="shared" si="93"/>
        <v>0</v>
      </c>
      <c r="X294" s="20">
        <f t="shared" si="98"/>
        <v>0</v>
      </c>
      <c r="Y294" s="106">
        <f t="shared" si="94"/>
        <v>0</v>
      </c>
      <c r="AB294" s="110">
        <f t="shared" si="95"/>
        <v>0</v>
      </c>
      <c r="AC294" s="130">
        <f>SUM($AB$33:AB294)*AB294</f>
        <v>0</v>
      </c>
      <c r="AD294" s="91"/>
      <c r="AE294" s="137">
        <f t="shared" si="96"/>
        <v>31</v>
      </c>
    </row>
    <row r="295" spans="7:31">
      <c r="G295" s="144"/>
      <c r="H295" s="145"/>
      <c r="I295" s="146"/>
      <c r="J295" s="147"/>
      <c r="K295" s="21">
        <f t="shared" si="86"/>
        <v>0</v>
      </c>
      <c r="L295" s="45">
        <f t="shared" si="87"/>
        <v>0</v>
      </c>
      <c r="M295" s="153"/>
      <c r="N295" s="147"/>
      <c r="O295" s="22">
        <f t="shared" si="89"/>
        <v>0</v>
      </c>
      <c r="P295" s="26">
        <f t="shared" si="90"/>
        <v>0</v>
      </c>
      <c r="Q295" s="31">
        <f t="shared" si="91"/>
        <v>0</v>
      </c>
      <c r="R295" s="24">
        <f t="shared" si="92"/>
        <v>0</v>
      </c>
      <c r="S295" s="24">
        <f t="shared" si="99"/>
        <v>0</v>
      </c>
      <c r="T295" s="32">
        <f t="shared" si="100"/>
        <v>0</v>
      </c>
      <c r="U295" s="39">
        <f t="shared" si="88"/>
        <v>0</v>
      </c>
      <c r="V295" s="22">
        <f t="shared" si="97"/>
        <v>0</v>
      </c>
      <c r="W295" s="20">
        <f t="shared" si="93"/>
        <v>0</v>
      </c>
      <c r="X295" s="20">
        <f t="shared" si="98"/>
        <v>0</v>
      </c>
      <c r="Y295" s="106">
        <f t="shared" si="94"/>
        <v>0</v>
      </c>
      <c r="AB295" s="110">
        <f t="shared" si="95"/>
        <v>0</v>
      </c>
      <c r="AC295" s="130">
        <f>SUM($AB$33:AB295)*AB295</f>
        <v>0</v>
      </c>
      <c r="AD295" s="91"/>
      <c r="AE295" s="137">
        <f t="shared" si="96"/>
        <v>31</v>
      </c>
    </row>
    <row r="296" spans="7:31">
      <c r="G296" s="144"/>
      <c r="H296" s="145"/>
      <c r="I296" s="146"/>
      <c r="J296" s="147"/>
      <c r="K296" s="21">
        <f t="shared" ref="K296:K359" si="101">IF(ISERROR(J296/I296),0,J296/I296)</f>
        <v>0</v>
      </c>
      <c r="L296" s="45">
        <f t="shared" ref="L296:L359" si="102">IF(ISERROR(I296/(J296*24)),0,I296/(J296*24))</f>
        <v>0</v>
      </c>
      <c r="M296" s="153"/>
      <c r="N296" s="147"/>
      <c r="O296" s="22">
        <f t="shared" si="89"/>
        <v>0</v>
      </c>
      <c r="P296" s="26">
        <f t="shared" si="90"/>
        <v>0</v>
      </c>
      <c r="Q296" s="31">
        <f t="shared" si="91"/>
        <v>0</v>
      </c>
      <c r="R296" s="24">
        <f t="shared" si="92"/>
        <v>0</v>
      </c>
      <c r="S296" s="24">
        <f t="shared" si="99"/>
        <v>0</v>
      </c>
      <c r="T296" s="32">
        <f t="shared" si="100"/>
        <v>0</v>
      </c>
      <c r="U296" s="39">
        <f t="shared" si="88"/>
        <v>0</v>
      </c>
      <c r="V296" s="22">
        <f t="shared" si="97"/>
        <v>0</v>
      </c>
      <c r="W296" s="20">
        <f t="shared" si="93"/>
        <v>0</v>
      </c>
      <c r="X296" s="20">
        <f t="shared" si="98"/>
        <v>0</v>
      </c>
      <c r="Y296" s="106">
        <f t="shared" si="94"/>
        <v>0</v>
      </c>
      <c r="AB296" s="110">
        <f t="shared" si="95"/>
        <v>0</v>
      </c>
      <c r="AC296" s="130">
        <f>SUM($AB$33:AB296)*AB296</f>
        <v>0</v>
      </c>
      <c r="AD296" s="91"/>
      <c r="AE296" s="137">
        <f t="shared" si="96"/>
        <v>31</v>
      </c>
    </row>
    <row r="297" spans="7:31">
      <c r="G297" s="144"/>
      <c r="H297" s="145"/>
      <c r="I297" s="146"/>
      <c r="J297" s="147"/>
      <c r="K297" s="21">
        <f t="shared" si="101"/>
        <v>0</v>
      </c>
      <c r="L297" s="45">
        <f t="shared" si="102"/>
        <v>0</v>
      </c>
      <c r="M297" s="153"/>
      <c r="N297" s="147"/>
      <c r="O297" s="22">
        <f t="shared" si="89"/>
        <v>0</v>
      </c>
      <c r="P297" s="26">
        <f t="shared" si="90"/>
        <v>0</v>
      </c>
      <c r="Q297" s="31">
        <f t="shared" si="91"/>
        <v>0</v>
      </c>
      <c r="R297" s="24">
        <f t="shared" si="92"/>
        <v>0</v>
      </c>
      <c r="S297" s="24">
        <f t="shared" si="99"/>
        <v>0</v>
      </c>
      <c r="T297" s="32">
        <f t="shared" si="100"/>
        <v>0</v>
      </c>
      <c r="U297" s="39">
        <f t="shared" si="88"/>
        <v>0</v>
      </c>
      <c r="V297" s="22">
        <f t="shared" si="97"/>
        <v>0</v>
      </c>
      <c r="W297" s="20">
        <f t="shared" si="93"/>
        <v>0</v>
      </c>
      <c r="X297" s="20">
        <f t="shared" si="98"/>
        <v>0</v>
      </c>
      <c r="Y297" s="106">
        <f t="shared" si="94"/>
        <v>0</v>
      </c>
      <c r="AB297" s="110">
        <f t="shared" si="95"/>
        <v>0</v>
      </c>
      <c r="AC297" s="130">
        <f>SUM($AB$33:AB297)*AB297</f>
        <v>0</v>
      </c>
      <c r="AD297" s="91"/>
      <c r="AE297" s="137">
        <f t="shared" si="96"/>
        <v>31</v>
      </c>
    </row>
    <row r="298" spans="7:31">
      <c r="G298" s="144"/>
      <c r="H298" s="145"/>
      <c r="I298" s="146"/>
      <c r="J298" s="147"/>
      <c r="K298" s="21">
        <f t="shared" si="101"/>
        <v>0</v>
      </c>
      <c r="L298" s="45">
        <f t="shared" si="102"/>
        <v>0</v>
      </c>
      <c r="M298" s="153"/>
      <c r="N298" s="147"/>
      <c r="O298" s="22">
        <f t="shared" si="89"/>
        <v>0</v>
      </c>
      <c r="P298" s="26">
        <f t="shared" si="90"/>
        <v>0</v>
      </c>
      <c r="Q298" s="31">
        <f t="shared" si="91"/>
        <v>0</v>
      </c>
      <c r="R298" s="24">
        <f t="shared" si="92"/>
        <v>0</v>
      </c>
      <c r="S298" s="24">
        <f t="shared" si="99"/>
        <v>0</v>
      </c>
      <c r="T298" s="32">
        <f t="shared" si="100"/>
        <v>0</v>
      </c>
      <c r="U298" s="39">
        <f t="shared" si="88"/>
        <v>0</v>
      </c>
      <c r="V298" s="22">
        <f t="shared" si="97"/>
        <v>0</v>
      </c>
      <c r="W298" s="20">
        <f t="shared" si="93"/>
        <v>0</v>
      </c>
      <c r="X298" s="20">
        <f t="shared" si="98"/>
        <v>0</v>
      </c>
      <c r="Y298" s="106">
        <f t="shared" si="94"/>
        <v>0</v>
      </c>
      <c r="AB298" s="110">
        <f t="shared" si="95"/>
        <v>0</v>
      </c>
      <c r="AC298" s="130">
        <f>SUM($AB$33:AB298)*AB298</f>
        <v>0</v>
      </c>
      <c r="AD298" s="91"/>
      <c r="AE298" s="137">
        <f t="shared" si="96"/>
        <v>31</v>
      </c>
    </row>
    <row r="299" spans="7:31">
      <c r="G299" s="144"/>
      <c r="H299" s="145"/>
      <c r="I299" s="146"/>
      <c r="J299" s="147"/>
      <c r="K299" s="21">
        <f t="shared" si="101"/>
        <v>0</v>
      </c>
      <c r="L299" s="45">
        <f t="shared" si="102"/>
        <v>0</v>
      </c>
      <c r="M299" s="153"/>
      <c r="N299" s="147"/>
      <c r="O299" s="22">
        <f t="shared" si="89"/>
        <v>0</v>
      </c>
      <c r="P299" s="26">
        <f t="shared" si="90"/>
        <v>0</v>
      </c>
      <c r="Q299" s="31">
        <f t="shared" si="91"/>
        <v>0</v>
      </c>
      <c r="R299" s="24">
        <f t="shared" si="92"/>
        <v>0</v>
      </c>
      <c r="S299" s="24">
        <f t="shared" si="99"/>
        <v>0</v>
      </c>
      <c r="T299" s="32">
        <f t="shared" si="100"/>
        <v>0</v>
      </c>
      <c r="U299" s="39">
        <f t="shared" si="88"/>
        <v>0</v>
      </c>
      <c r="V299" s="22">
        <f t="shared" si="97"/>
        <v>0</v>
      </c>
      <c r="W299" s="20">
        <f t="shared" si="93"/>
        <v>0</v>
      </c>
      <c r="X299" s="20">
        <f t="shared" si="98"/>
        <v>0</v>
      </c>
      <c r="Y299" s="106">
        <f t="shared" si="94"/>
        <v>0</v>
      </c>
      <c r="AB299" s="110">
        <f t="shared" si="95"/>
        <v>0</v>
      </c>
      <c r="AC299" s="130">
        <f>SUM($AB$33:AB299)*AB299</f>
        <v>0</v>
      </c>
      <c r="AD299" s="91"/>
      <c r="AE299" s="137">
        <f t="shared" si="96"/>
        <v>31</v>
      </c>
    </row>
    <row r="300" spans="7:31">
      <c r="G300" s="144"/>
      <c r="H300" s="145"/>
      <c r="I300" s="146"/>
      <c r="J300" s="147"/>
      <c r="K300" s="21">
        <f t="shared" si="101"/>
        <v>0</v>
      </c>
      <c r="L300" s="45">
        <f t="shared" si="102"/>
        <v>0</v>
      </c>
      <c r="M300" s="153"/>
      <c r="N300" s="147"/>
      <c r="O300" s="22">
        <f t="shared" si="89"/>
        <v>0</v>
      </c>
      <c r="P300" s="26">
        <f t="shared" si="90"/>
        <v>0</v>
      </c>
      <c r="Q300" s="31">
        <f t="shared" si="91"/>
        <v>0</v>
      </c>
      <c r="R300" s="24">
        <f t="shared" si="92"/>
        <v>0</v>
      </c>
      <c r="S300" s="24">
        <f t="shared" si="99"/>
        <v>0</v>
      </c>
      <c r="T300" s="32">
        <f t="shared" si="100"/>
        <v>0</v>
      </c>
      <c r="U300" s="39">
        <f t="shared" si="88"/>
        <v>0</v>
      </c>
      <c r="V300" s="22">
        <f t="shared" si="97"/>
        <v>0</v>
      </c>
      <c r="W300" s="20">
        <f t="shared" si="93"/>
        <v>0</v>
      </c>
      <c r="X300" s="20">
        <f t="shared" si="98"/>
        <v>0</v>
      </c>
      <c r="Y300" s="106">
        <f t="shared" si="94"/>
        <v>0</v>
      </c>
      <c r="AB300" s="110">
        <f t="shared" si="95"/>
        <v>0</v>
      </c>
      <c r="AC300" s="130">
        <f>SUM($AB$33:AB300)*AB300</f>
        <v>0</v>
      </c>
      <c r="AD300" s="91"/>
      <c r="AE300" s="137">
        <f t="shared" si="96"/>
        <v>31</v>
      </c>
    </row>
    <row r="301" spans="7:31">
      <c r="G301" s="144"/>
      <c r="H301" s="145"/>
      <c r="I301" s="146"/>
      <c r="J301" s="147"/>
      <c r="K301" s="21">
        <f t="shared" si="101"/>
        <v>0</v>
      </c>
      <c r="L301" s="45">
        <f t="shared" si="102"/>
        <v>0</v>
      </c>
      <c r="M301" s="153"/>
      <c r="N301" s="147"/>
      <c r="O301" s="22">
        <f t="shared" si="89"/>
        <v>0</v>
      </c>
      <c r="P301" s="26">
        <f t="shared" si="90"/>
        <v>0</v>
      </c>
      <c r="Q301" s="31">
        <f t="shared" si="91"/>
        <v>0</v>
      </c>
      <c r="R301" s="24">
        <f t="shared" si="92"/>
        <v>0</v>
      </c>
      <c r="S301" s="24">
        <f t="shared" si="99"/>
        <v>0</v>
      </c>
      <c r="T301" s="32">
        <f t="shared" si="100"/>
        <v>0</v>
      </c>
      <c r="U301" s="39">
        <f t="shared" si="88"/>
        <v>0</v>
      </c>
      <c r="V301" s="22">
        <f t="shared" si="97"/>
        <v>0</v>
      </c>
      <c r="W301" s="20">
        <f t="shared" si="93"/>
        <v>0</v>
      </c>
      <c r="X301" s="20">
        <f t="shared" si="98"/>
        <v>0</v>
      </c>
      <c r="Y301" s="106">
        <f t="shared" si="94"/>
        <v>0</v>
      </c>
      <c r="AB301" s="110">
        <f t="shared" si="95"/>
        <v>0</v>
      </c>
      <c r="AC301" s="130">
        <f>SUM($AB$33:AB301)*AB301</f>
        <v>0</v>
      </c>
      <c r="AD301" s="91"/>
      <c r="AE301" s="137">
        <f t="shared" si="96"/>
        <v>31</v>
      </c>
    </row>
    <row r="302" spans="7:31">
      <c r="G302" s="144"/>
      <c r="H302" s="145"/>
      <c r="I302" s="146"/>
      <c r="J302" s="147"/>
      <c r="K302" s="21">
        <f t="shared" si="101"/>
        <v>0</v>
      </c>
      <c r="L302" s="45">
        <f t="shared" si="102"/>
        <v>0</v>
      </c>
      <c r="M302" s="153"/>
      <c r="N302" s="147"/>
      <c r="O302" s="22">
        <f t="shared" si="89"/>
        <v>0</v>
      </c>
      <c r="P302" s="26">
        <f t="shared" si="90"/>
        <v>0</v>
      </c>
      <c r="Q302" s="31">
        <f t="shared" si="91"/>
        <v>0</v>
      </c>
      <c r="R302" s="24">
        <f t="shared" si="92"/>
        <v>0</v>
      </c>
      <c r="S302" s="24">
        <f t="shared" si="99"/>
        <v>0</v>
      </c>
      <c r="T302" s="32">
        <f t="shared" si="100"/>
        <v>0</v>
      </c>
      <c r="U302" s="39">
        <f t="shared" si="88"/>
        <v>0</v>
      </c>
      <c r="V302" s="22">
        <f t="shared" si="97"/>
        <v>0</v>
      </c>
      <c r="W302" s="20">
        <f t="shared" si="93"/>
        <v>0</v>
      </c>
      <c r="X302" s="20">
        <f t="shared" si="98"/>
        <v>0</v>
      </c>
      <c r="Y302" s="106">
        <f t="shared" si="94"/>
        <v>0</v>
      </c>
      <c r="AB302" s="110">
        <f t="shared" si="95"/>
        <v>0</v>
      </c>
      <c r="AC302" s="130">
        <f>SUM($AB$33:AB302)*AB302</f>
        <v>0</v>
      </c>
      <c r="AD302" s="91"/>
      <c r="AE302" s="137">
        <f t="shared" si="96"/>
        <v>31</v>
      </c>
    </row>
    <row r="303" spans="7:31">
      <c r="G303" s="144"/>
      <c r="H303" s="145"/>
      <c r="I303" s="146"/>
      <c r="J303" s="147"/>
      <c r="K303" s="21">
        <f t="shared" si="101"/>
        <v>0</v>
      </c>
      <c r="L303" s="45">
        <f t="shared" si="102"/>
        <v>0</v>
      </c>
      <c r="M303" s="153"/>
      <c r="N303" s="147"/>
      <c r="O303" s="22">
        <f t="shared" si="89"/>
        <v>0</v>
      </c>
      <c r="P303" s="26">
        <f t="shared" si="90"/>
        <v>0</v>
      </c>
      <c r="Q303" s="31">
        <f t="shared" si="91"/>
        <v>0</v>
      </c>
      <c r="R303" s="24">
        <f t="shared" si="92"/>
        <v>0</v>
      </c>
      <c r="S303" s="24">
        <f t="shared" si="99"/>
        <v>0</v>
      </c>
      <c r="T303" s="32">
        <f t="shared" si="100"/>
        <v>0</v>
      </c>
      <c r="U303" s="39">
        <f t="shared" si="88"/>
        <v>0</v>
      </c>
      <c r="V303" s="22">
        <f t="shared" si="97"/>
        <v>0</v>
      </c>
      <c r="W303" s="20">
        <f t="shared" si="93"/>
        <v>0</v>
      </c>
      <c r="X303" s="20">
        <f t="shared" si="98"/>
        <v>0</v>
      </c>
      <c r="Y303" s="106">
        <f t="shared" si="94"/>
        <v>0</v>
      </c>
      <c r="AB303" s="110">
        <f t="shared" si="95"/>
        <v>0</v>
      </c>
      <c r="AC303" s="130">
        <f>SUM($AB$33:AB303)*AB303</f>
        <v>0</v>
      </c>
      <c r="AD303" s="91"/>
      <c r="AE303" s="137">
        <f t="shared" si="96"/>
        <v>31</v>
      </c>
    </row>
    <row r="304" spans="7:31">
      <c r="G304" s="144"/>
      <c r="H304" s="145"/>
      <c r="I304" s="146"/>
      <c r="J304" s="147"/>
      <c r="K304" s="21">
        <f t="shared" si="101"/>
        <v>0</v>
      </c>
      <c r="L304" s="45">
        <f t="shared" si="102"/>
        <v>0</v>
      </c>
      <c r="M304" s="153"/>
      <c r="N304" s="147"/>
      <c r="O304" s="22">
        <f t="shared" si="89"/>
        <v>0</v>
      </c>
      <c r="P304" s="26">
        <f t="shared" si="90"/>
        <v>0</v>
      </c>
      <c r="Q304" s="31">
        <f t="shared" si="91"/>
        <v>0</v>
      </c>
      <c r="R304" s="24">
        <f t="shared" si="92"/>
        <v>0</v>
      </c>
      <c r="S304" s="24">
        <f t="shared" si="99"/>
        <v>0</v>
      </c>
      <c r="T304" s="32">
        <f t="shared" si="100"/>
        <v>0</v>
      </c>
      <c r="U304" s="39">
        <f t="shared" si="88"/>
        <v>0</v>
      </c>
      <c r="V304" s="22">
        <f t="shared" si="97"/>
        <v>0</v>
      </c>
      <c r="W304" s="20">
        <f t="shared" si="93"/>
        <v>0</v>
      </c>
      <c r="X304" s="20">
        <f t="shared" si="98"/>
        <v>0</v>
      </c>
      <c r="Y304" s="106">
        <f t="shared" si="94"/>
        <v>0</v>
      </c>
      <c r="AB304" s="110">
        <f t="shared" si="95"/>
        <v>0</v>
      </c>
      <c r="AC304" s="130">
        <f>SUM($AB$33:AB304)*AB304</f>
        <v>0</v>
      </c>
      <c r="AD304" s="91"/>
      <c r="AE304" s="137">
        <f t="shared" si="96"/>
        <v>31</v>
      </c>
    </row>
    <row r="305" spans="7:31">
      <c r="G305" s="144"/>
      <c r="H305" s="145"/>
      <c r="I305" s="146"/>
      <c r="J305" s="147"/>
      <c r="K305" s="21">
        <f t="shared" si="101"/>
        <v>0</v>
      </c>
      <c r="L305" s="45">
        <f t="shared" si="102"/>
        <v>0</v>
      </c>
      <c r="M305" s="153"/>
      <c r="N305" s="147"/>
      <c r="O305" s="22">
        <f t="shared" si="89"/>
        <v>0</v>
      </c>
      <c r="P305" s="26">
        <f t="shared" si="90"/>
        <v>0</v>
      </c>
      <c r="Q305" s="31">
        <f t="shared" si="91"/>
        <v>0</v>
      </c>
      <c r="R305" s="24">
        <f t="shared" si="92"/>
        <v>0</v>
      </c>
      <c r="S305" s="24">
        <f t="shared" si="99"/>
        <v>0</v>
      </c>
      <c r="T305" s="32">
        <f t="shared" si="100"/>
        <v>0</v>
      </c>
      <c r="U305" s="39">
        <f t="shared" ref="U305:U368" si="103">V305/5/$AC$12</f>
        <v>0</v>
      </c>
      <c r="V305" s="22">
        <f t="shared" si="97"/>
        <v>0</v>
      </c>
      <c r="W305" s="20">
        <f t="shared" si="93"/>
        <v>0</v>
      </c>
      <c r="X305" s="20">
        <f t="shared" si="98"/>
        <v>0</v>
      </c>
      <c r="Y305" s="106">
        <f t="shared" si="94"/>
        <v>0</v>
      </c>
      <c r="AB305" s="110">
        <f t="shared" si="95"/>
        <v>0</v>
      </c>
      <c r="AC305" s="130">
        <f>SUM($AB$33:AB305)*AB305</f>
        <v>0</v>
      </c>
      <c r="AD305" s="91"/>
      <c r="AE305" s="137">
        <f t="shared" si="96"/>
        <v>31</v>
      </c>
    </row>
    <row r="306" spans="7:31">
      <c r="G306" s="144"/>
      <c r="H306" s="145"/>
      <c r="I306" s="146"/>
      <c r="J306" s="147"/>
      <c r="K306" s="21">
        <f t="shared" si="101"/>
        <v>0</v>
      </c>
      <c r="L306" s="45">
        <f t="shared" si="102"/>
        <v>0</v>
      </c>
      <c r="M306" s="153"/>
      <c r="N306" s="147"/>
      <c r="O306" s="22">
        <f t="shared" si="89"/>
        <v>0</v>
      </c>
      <c r="P306" s="26">
        <f t="shared" si="90"/>
        <v>0</v>
      </c>
      <c r="Q306" s="31">
        <f t="shared" si="91"/>
        <v>0</v>
      </c>
      <c r="R306" s="24">
        <f t="shared" si="92"/>
        <v>0</v>
      </c>
      <c r="S306" s="24">
        <f t="shared" si="99"/>
        <v>0</v>
      </c>
      <c r="T306" s="32">
        <f t="shared" si="100"/>
        <v>0</v>
      </c>
      <c r="U306" s="39">
        <f t="shared" si="103"/>
        <v>0</v>
      </c>
      <c r="V306" s="22">
        <f t="shared" si="97"/>
        <v>0</v>
      </c>
      <c r="W306" s="20">
        <f t="shared" si="93"/>
        <v>0</v>
      </c>
      <c r="X306" s="20">
        <f t="shared" si="98"/>
        <v>0</v>
      </c>
      <c r="Y306" s="106">
        <f t="shared" si="94"/>
        <v>0</v>
      </c>
      <c r="AB306" s="110">
        <f t="shared" si="95"/>
        <v>0</v>
      </c>
      <c r="AC306" s="130">
        <f>SUM($AB$33:AB306)*AB306</f>
        <v>0</v>
      </c>
      <c r="AD306" s="91"/>
      <c r="AE306" s="137">
        <f t="shared" si="96"/>
        <v>31</v>
      </c>
    </row>
    <row r="307" spans="7:31">
      <c r="G307" s="144"/>
      <c r="H307" s="145"/>
      <c r="I307" s="146"/>
      <c r="J307" s="147"/>
      <c r="K307" s="21">
        <f t="shared" si="101"/>
        <v>0</v>
      </c>
      <c r="L307" s="45">
        <f t="shared" si="102"/>
        <v>0</v>
      </c>
      <c r="M307" s="153"/>
      <c r="N307" s="147"/>
      <c r="O307" s="22">
        <f t="shared" si="89"/>
        <v>0</v>
      </c>
      <c r="P307" s="26">
        <f t="shared" si="90"/>
        <v>0</v>
      </c>
      <c r="Q307" s="31">
        <f t="shared" si="91"/>
        <v>0</v>
      </c>
      <c r="R307" s="24">
        <f t="shared" si="92"/>
        <v>0</v>
      </c>
      <c r="S307" s="24">
        <f t="shared" si="99"/>
        <v>0</v>
      </c>
      <c r="T307" s="32">
        <f t="shared" si="100"/>
        <v>0</v>
      </c>
      <c r="U307" s="39">
        <f t="shared" si="103"/>
        <v>0</v>
      </c>
      <c r="V307" s="22">
        <f t="shared" si="97"/>
        <v>0</v>
      </c>
      <c r="W307" s="20">
        <f t="shared" si="93"/>
        <v>0</v>
      </c>
      <c r="X307" s="20">
        <f t="shared" si="98"/>
        <v>0</v>
      </c>
      <c r="Y307" s="106">
        <f t="shared" si="94"/>
        <v>0</v>
      </c>
      <c r="AB307" s="110">
        <f t="shared" si="95"/>
        <v>0</v>
      </c>
      <c r="AC307" s="130">
        <f>SUM($AB$33:AB307)*AB307</f>
        <v>0</v>
      </c>
      <c r="AD307" s="91"/>
      <c r="AE307" s="137">
        <f t="shared" si="96"/>
        <v>31</v>
      </c>
    </row>
    <row r="308" spans="7:31">
      <c r="G308" s="144"/>
      <c r="H308" s="145"/>
      <c r="I308" s="146"/>
      <c r="J308" s="147"/>
      <c r="K308" s="21">
        <f t="shared" si="101"/>
        <v>0</v>
      </c>
      <c r="L308" s="45">
        <f t="shared" si="102"/>
        <v>0</v>
      </c>
      <c r="M308" s="153"/>
      <c r="N308" s="147"/>
      <c r="O308" s="22">
        <f t="shared" si="89"/>
        <v>0</v>
      </c>
      <c r="P308" s="26">
        <f t="shared" si="90"/>
        <v>0</v>
      </c>
      <c r="Q308" s="31">
        <f t="shared" si="91"/>
        <v>0</v>
      </c>
      <c r="R308" s="24">
        <f t="shared" si="92"/>
        <v>0</v>
      </c>
      <c r="S308" s="24">
        <f t="shared" si="99"/>
        <v>0</v>
      </c>
      <c r="T308" s="32">
        <f t="shared" si="100"/>
        <v>0</v>
      </c>
      <c r="U308" s="39">
        <f t="shared" si="103"/>
        <v>0</v>
      </c>
      <c r="V308" s="22">
        <f t="shared" si="97"/>
        <v>0</v>
      </c>
      <c r="W308" s="20">
        <f t="shared" si="93"/>
        <v>0</v>
      </c>
      <c r="X308" s="20">
        <f t="shared" si="98"/>
        <v>0</v>
      </c>
      <c r="Y308" s="106">
        <f t="shared" si="94"/>
        <v>0</v>
      </c>
      <c r="AB308" s="110">
        <f t="shared" si="95"/>
        <v>0</v>
      </c>
      <c r="AC308" s="130">
        <f>SUM($AB$33:AB308)*AB308</f>
        <v>0</v>
      </c>
      <c r="AD308" s="91"/>
      <c r="AE308" s="137">
        <f t="shared" si="96"/>
        <v>31</v>
      </c>
    </row>
    <row r="309" spans="7:31">
      <c r="G309" s="144"/>
      <c r="H309" s="145"/>
      <c r="I309" s="146"/>
      <c r="J309" s="147"/>
      <c r="K309" s="21">
        <f t="shared" si="101"/>
        <v>0</v>
      </c>
      <c r="L309" s="45">
        <f t="shared" si="102"/>
        <v>0</v>
      </c>
      <c r="M309" s="153"/>
      <c r="N309" s="147"/>
      <c r="O309" s="22">
        <f t="shared" si="89"/>
        <v>0</v>
      </c>
      <c r="P309" s="26">
        <f t="shared" si="90"/>
        <v>0</v>
      </c>
      <c r="Q309" s="31">
        <f t="shared" si="91"/>
        <v>0</v>
      </c>
      <c r="R309" s="24">
        <f t="shared" si="92"/>
        <v>0</v>
      </c>
      <c r="S309" s="24">
        <f t="shared" si="99"/>
        <v>0</v>
      </c>
      <c r="T309" s="32">
        <f t="shared" si="100"/>
        <v>0</v>
      </c>
      <c r="U309" s="39">
        <f t="shared" si="103"/>
        <v>0</v>
      </c>
      <c r="V309" s="22">
        <f t="shared" si="97"/>
        <v>0</v>
      </c>
      <c r="W309" s="20">
        <f t="shared" si="93"/>
        <v>0</v>
      </c>
      <c r="X309" s="20">
        <f t="shared" si="98"/>
        <v>0</v>
      </c>
      <c r="Y309" s="106">
        <f t="shared" si="94"/>
        <v>0</v>
      </c>
      <c r="AB309" s="110">
        <f t="shared" si="95"/>
        <v>0</v>
      </c>
      <c r="AC309" s="130">
        <f>SUM($AB$33:AB309)*AB309</f>
        <v>0</v>
      </c>
      <c r="AD309" s="91"/>
      <c r="AE309" s="137">
        <f t="shared" si="96"/>
        <v>31</v>
      </c>
    </row>
    <row r="310" spans="7:31">
      <c r="G310" s="144"/>
      <c r="H310" s="145"/>
      <c r="I310" s="146"/>
      <c r="J310" s="147"/>
      <c r="K310" s="21">
        <f t="shared" si="101"/>
        <v>0</v>
      </c>
      <c r="L310" s="45">
        <f t="shared" si="102"/>
        <v>0</v>
      </c>
      <c r="M310" s="153"/>
      <c r="N310" s="147"/>
      <c r="O310" s="22">
        <f t="shared" si="89"/>
        <v>0</v>
      </c>
      <c r="P310" s="26">
        <f t="shared" si="90"/>
        <v>0</v>
      </c>
      <c r="Q310" s="31">
        <f t="shared" si="91"/>
        <v>0</v>
      </c>
      <c r="R310" s="24">
        <f t="shared" si="92"/>
        <v>0</v>
      </c>
      <c r="S310" s="24">
        <f t="shared" si="99"/>
        <v>0</v>
      </c>
      <c r="T310" s="32">
        <f t="shared" si="100"/>
        <v>0</v>
      </c>
      <c r="U310" s="39">
        <f t="shared" si="103"/>
        <v>0</v>
      </c>
      <c r="V310" s="22">
        <f t="shared" si="97"/>
        <v>0</v>
      </c>
      <c r="W310" s="20">
        <f t="shared" si="93"/>
        <v>0</v>
      </c>
      <c r="X310" s="20">
        <f t="shared" si="98"/>
        <v>0</v>
      </c>
      <c r="Y310" s="106">
        <f t="shared" si="94"/>
        <v>0</v>
      </c>
      <c r="AB310" s="110">
        <f t="shared" si="95"/>
        <v>0</v>
      </c>
      <c r="AC310" s="130">
        <f>SUM($AB$33:AB310)*AB310</f>
        <v>0</v>
      </c>
      <c r="AD310" s="91"/>
      <c r="AE310" s="137">
        <f t="shared" si="96"/>
        <v>31</v>
      </c>
    </row>
    <row r="311" spans="7:31">
      <c r="G311" s="144"/>
      <c r="H311" s="145"/>
      <c r="I311" s="146"/>
      <c r="J311" s="147"/>
      <c r="K311" s="21">
        <f t="shared" si="101"/>
        <v>0</v>
      </c>
      <c r="L311" s="45">
        <f t="shared" si="102"/>
        <v>0</v>
      </c>
      <c r="M311" s="153"/>
      <c r="N311" s="147"/>
      <c r="O311" s="22">
        <f t="shared" si="89"/>
        <v>0</v>
      </c>
      <c r="P311" s="26">
        <f t="shared" si="90"/>
        <v>0</v>
      </c>
      <c r="Q311" s="31">
        <f t="shared" si="91"/>
        <v>0</v>
      </c>
      <c r="R311" s="24">
        <f t="shared" si="92"/>
        <v>0</v>
      </c>
      <c r="S311" s="24">
        <f t="shared" si="99"/>
        <v>0</v>
      </c>
      <c r="T311" s="32">
        <f t="shared" si="100"/>
        <v>0</v>
      </c>
      <c r="U311" s="39">
        <f t="shared" si="103"/>
        <v>0</v>
      </c>
      <c r="V311" s="22">
        <f t="shared" si="97"/>
        <v>0</v>
      </c>
      <c r="W311" s="20">
        <f t="shared" si="93"/>
        <v>0</v>
      </c>
      <c r="X311" s="20">
        <f t="shared" si="98"/>
        <v>0</v>
      </c>
      <c r="Y311" s="106">
        <f t="shared" si="94"/>
        <v>0</v>
      </c>
      <c r="AB311" s="110">
        <f t="shared" si="95"/>
        <v>0</v>
      </c>
      <c r="AC311" s="130">
        <f>SUM($AB$33:AB311)*AB311</f>
        <v>0</v>
      </c>
      <c r="AD311" s="91"/>
      <c r="AE311" s="137">
        <f t="shared" si="96"/>
        <v>31</v>
      </c>
    </row>
    <row r="312" spans="7:31">
      <c r="G312" s="144"/>
      <c r="H312" s="145"/>
      <c r="I312" s="146"/>
      <c r="J312" s="147"/>
      <c r="K312" s="21">
        <f t="shared" si="101"/>
        <v>0</v>
      </c>
      <c r="L312" s="45">
        <f t="shared" si="102"/>
        <v>0</v>
      </c>
      <c r="M312" s="153"/>
      <c r="N312" s="147"/>
      <c r="O312" s="22">
        <f t="shared" si="89"/>
        <v>0</v>
      </c>
      <c r="P312" s="26">
        <f t="shared" si="90"/>
        <v>0</v>
      </c>
      <c r="Q312" s="31">
        <f t="shared" si="91"/>
        <v>0</v>
      </c>
      <c r="R312" s="24">
        <f t="shared" si="92"/>
        <v>0</v>
      </c>
      <c r="S312" s="24">
        <f t="shared" si="99"/>
        <v>0</v>
      </c>
      <c r="T312" s="32">
        <f t="shared" si="100"/>
        <v>0</v>
      </c>
      <c r="U312" s="39">
        <f t="shared" si="103"/>
        <v>0</v>
      </c>
      <c r="V312" s="22">
        <f t="shared" si="97"/>
        <v>0</v>
      </c>
      <c r="W312" s="20">
        <f t="shared" si="93"/>
        <v>0</v>
      </c>
      <c r="X312" s="20">
        <f t="shared" si="98"/>
        <v>0</v>
      </c>
      <c r="Y312" s="106">
        <f t="shared" si="94"/>
        <v>0</v>
      </c>
      <c r="AB312" s="110">
        <f t="shared" si="95"/>
        <v>0</v>
      </c>
      <c r="AC312" s="130">
        <f>SUM($AB$33:AB312)*AB312</f>
        <v>0</v>
      </c>
      <c r="AD312" s="91"/>
      <c r="AE312" s="137">
        <f t="shared" si="96"/>
        <v>31</v>
      </c>
    </row>
    <row r="313" spans="7:31">
      <c r="G313" s="144"/>
      <c r="H313" s="145"/>
      <c r="I313" s="146"/>
      <c r="J313" s="147"/>
      <c r="K313" s="21">
        <f t="shared" si="101"/>
        <v>0</v>
      </c>
      <c r="L313" s="45">
        <f t="shared" si="102"/>
        <v>0</v>
      </c>
      <c r="M313" s="153"/>
      <c r="N313" s="147"/>
      <c r="O313" s="22">
        <f t="shared" si="89"/>
        <v>0</v>
      </c>
      <c r="P313" s="26">
        <f t="shared" si="90"/>
        <v>0</v>
      </c>
      <c r="Q313" s="31">
        <f t="shared" si="91"/>
        <v>0</v>
      </c>
      <c r="R313" s="24">
        <f t="shared" si="92"/>
        <v>0</v>
      </c>
      <c r="S313" s="24">
        <f t="shared" si="99"/>
        <v>0</v>
      </c>
      <c r="T313" s="32">
        <f t="shared" si="100"/>
        <v>0</v>
      </c>
      <c r="U313" s="39">
        <f t="shared" si="103"/>
        <v>0</v>
      </c>
      <c r="V313" s="22">
        <f t="shared" si="97"/>
        <v>0</v>
      </c>
      <c r="W313" s="20">
        <f t="shared" si="93"/>
        <v>0</v>
      </c>
      <c r="X313" s="20">
        <f t="shared" si="98"/>
        <v>0</v>
      </c>
      <c r="Y313" s="106">
        <f t="shared" si="94"/>
        <v>0</v>
      </c>
      <c r="AB313" s="110">
        <f t="shared" si="95"/>
        <v>0</v>
      </c>
      <c r="AC313" s="130">
        <f>SUM($AB$33:AB313)*AB313</f>
        <v>0</v>
      </c>
      <c r="AD313" s="91"/>
      <c r="AE313" s="137">
        <f t="shared" si="96"/>
        <v>31</v>
      </c>
    </row>
    <row r="314" spans="7:31">
      <c r="G314" s="144"/>
      <c r="H314" s="145"/>
      <c r="I314" s="146"/>
      <c r="J314" s="147"/>
      <c r="K314" s="21">
        <f t="shared" si="101"/>
        <v>0</v>
      </c>
      <c r="L314" s="45">
        <f t="shared" si="102"/>
        <v>0</v>
      </c>
      <c r="M314" s="153"/>
      <c r="N314" s="147"/>
      <c r="O314" s="22">
        <f t="shared" si="89"/>
        <v>0</v>
      </c>
      <c r="P314" s="26">
        <f t="shared" si="90"/>
        <v>0</v>
      </c>
      <c r="Q314" s="31">
        <f t="shared" si="91"/>
        <v>0</v>
      </c>
      <c r="R314" s="24">
        <f t="shared" si="92"/>
        <v>0</v>
      </c>
      <c r="S314" s="24">
        <f t="shared" si="99"/>
        <v>0</v>
      </c>
      <c r="T314" s="32">
        <f t="shared" si="100"/>
        <v>0</v>
      </c>
      <c r="U314" s="39">
        <f t="shared" si="103"/>
        <v>0</v>
      </c>
      <c r="V314" s="22">
        <f t="shared" si="97"/>
        <v>0</v>
      </c>
      <c r="W314" s="20">
        <f t="shared" si="93"/>
        <v>0</v>
      </c>
      <c r="X314" s="20">
        <f t="shared" si="98"/>
        <v>0</v>
      </c>
      <c r="Y314" s="106">
        <f t="shared" si="94"/>
        <v>0</v>
      </c>
      <c r="AB314" s="110">
        <f t="shared" si="95"/>
        <v>0</v>
      </c>
      <c r="AC314" s="130">
        <f>SUM($AB$33:AB314)*AB314</f>
        <v>0</v>
      </c>
      <c r="AD314" s="91"/>
      <c r="AE314" s="137">
        <f t="shared" si="96"/>
        <v>31</v>
      </c>
    </row>
    <row r="315" spans="7:31">
      <c r="G315" s="144"/>
      <c r="H315" s="145"/>
      <c r="I315" s="146"/>
      <c r="J315" s="147"/>
      <c r="K315" s="21">
        <f t="shared" si="101"/>
        <v>0</v>
      </c>
      <c r="L315" s="45">
        <f t="shared" si="102"/>
        <v>0</v>
      </c>
      <c r="M315" s="153"/>
      <c r="N315" s="147"/>
      <c r="O315" s="22">
        <f t="shared" si="89"/>
        <v>0</v>
      </c>
      <c r="P315" s="26">
        <f t="shared" si="90"/>
        <v>0</v>
      </c>
      <c r="Q315" s="31">
        <f t="shared" si="91"/>
        <v>0</v>
      </c>
      <c r="R315" s="24">
        <f t="shared" si="92"/>
        <v>0</v>
      </c>
      <c r="S315" s="24">
        <f t="shared" si="99"/>
        <v>0</v>
      </c>
      <c r="T315" s="32">
        <f t="shared" si="100"/>
        <v>0</v>
      </c>
      <c r="U315" s="39">
        <f t="shared" si="103"/>
        <v>0</v>
      </c>
      <c r="V315" s="22">
        <f t="shared" si="97"/>
        <v>0</v>
      </c>
      <c r="W315" s="20">
        <f t="shared" si="93"/>
        <v>0</v>
      </c>
      <c r="X315" s="20">
        <f t="shared" si="98"/>
        <v>0</v>
      </c>
      <c r="Y315" s="106">
        <f t="shared" si="94"/>
        <v>0</v>
      </c>
      <c r="AB315" s="110">
        <f t="shared" si="95"/>
        <v>0</v>
      </c>
      <c r="AC315" s="130">
        <f>SUM($AB$33:AB315)*AB315</f>
        <v>0</v>
      </c>
      <c r="AD315" s="91"/>
      <c r="AE315" s="137">
        <f t="shared" si="96"/>
        <v>31</v>
      </c>
    </row>
    <row r="316" spans="7:31">
      <c r="G316" s="144"/>
      <c r="H316" s="145"/>
      <c r="I316" s="146"/>
      <c r="J316" s="147"/>
      <c r="K316" s="21">
        <f t="shared" si="101"/>
        <v>0</v>
      </c>
      <c r="L316" s="45">
        <f t="shared" si="102"/>
        <v>0</v>
      </c>
      <c r="M316" s="153"/>
      <c r="N316" s="147"/>
      <c r="O316" s="22">
        <f t="shared" si="89"/>
        <v>0</v>
      </c>
      <c r="P316" s="26">
        <f t="shared" si="90"/>
        <v>0</v>
      </c>
      <c r="Q316" s="31">
        <f t="shared" si="91"/>
        <v>0</v>
      </c>
      <c r="R316" s="24">
        <f t="shared" si="92"/>
        <v>0</v>
      </c>
      <c r="S316" s="24">
        <f t="shared" si="99"/>
        <v>0</v>
      </c>
      <c r="T316" s="32">
        <f t="shared" si="100"/>
        <v>0</v>
      </c>
      <c r="U316" s="39">
        <f t="shared" si="103"/>
        <v>0</v>
      </c>
      <c r="V316" s="22">
        <f t="shared" si="97"/>
        <v>0</v>
      </c>
      <c r="W316" s="20">
        <f t="shared" si="93"/>
        <v>0</v>
      </c>
      <c r="X316" s="20">
        <f t="shared" si="98"/>
        <v>0</v>
      </c>
      <c r="Y316" s="106">
        <f t="shared" si="94"/>
        <v>0</v>
      </c>
      <c r="AB316" s="110">
        <f t="shared" si="95"/>
        <v>0</v>
      </c>
      <c r="AC316" s="130">
        <f>SUM($AB$33:AB316)*AB316</f>
        <v>0</v>
      </c>
      <c r="AD316" s="91"/>
      <c r="AE316" s="137">
        <f t="shared" si="96"/>
        <v>31</v>
      </c>
    </row>
    <row r="317" spans="7:31">
      <c r="G317" s="144"/>
      <c r="H317" s="145"/>
      <c r="I317" s="146"/>
      <c r="J317" s="147"/>
      <c r="K317" s="21">
        <f t="shared" si="101"/>
        <v>0</v>
      </c>
      <c r="L317" s="45">
        <f t="shared" si="102"/>
        <v>0</v>
      </c>
      <c r="M317" s="153"/>
      <c r="N317" s="147"/>
      <c r="O317" s="22">
        <f t="shared" si="89"/>
        <v>0</v>
      </c>
      <c r="P317" s="26">
        <f t="shared" si="90"/>
        <v>0</v>
      </c>
      <c r="Q317" s="31">
        <f t="shared" si="91"/>
        <v>0</v>
      </c>
      <c r="R317" s="24">
        <f t="shared" si="92"/>
        <v>0</v>
      </c>
      <c r="S317" s="24">
        <f t="shared" si="99"/>
        <v>0</v>
      </c>
      <c r="T317" s="32">
        <f t="shared" si="100"/>
        <v>0</v>
      </c>
      <c r="U317" s="39">
        <f t="shared" si="103"/>
        <v>0</v>
      </c>
      <c r="V317" s="22">
        <f t="shared" si="97"/>
        <v>0</v>
      </c>
      <c r="W317" s="20">
        <f t="shared" si="93"/>
        <v>0</v>
      </c>
      <c r="X317" s="20">
        <f t="shared" si="98"/>
        <v>0</v>
      </c>
      <c r="Y317" s="106">
        <f t="shared" si="94"/>
        <v>0</v>
      </c>
      <c r="AB317" s="110">
        <f t="shared" si="95"/>
        <v>0</v>
      </c>
      <c r="AC317" s="130">
        <f>SUM($AB$33:AB317)*AB317</f>
        <v>0</v>
      </c>
      <c r="AD317" s="91"/>
      <c r="AE317" s="137">
        <f t="shared" si="96"/>
        <v>31</v>
      </c>
    </row>
    <row r="318" spans="7:31">
      <c r="G318" s="144"/>
      <c r="H318" s="145"/>
      <c r="I318" s="146"/>
      <c r="J318" s="147"/>
      <c r="K318" s="21">
        <f t="shared" si="101"/>
        <v>0</v>
      </c>
      <c r="L318" s="45">
        <f t="shared" si="102"/>
        <v>0</v>
      </c>
      <c r="M318" s="153"/>
      <c r="N318" s="147"/>
      <c r="O318" s="22">
        <f t="shared" si="89"/>
        <v>0</v>
      </c>
      <c r="P318" s="26">
        <f t="shared" si="90"/>
        <v>0</v>
      </c>
      <c r="Q318" s="31">
        <f t="shared" si="91"/>
        <v>0</v>
      </c>
      <c r="R318" s="24">
        <f t="shared" si="92"/>
        <v>0</v>
      </c>
      <c r="S318" s="24">
        <f t="shared" si="99"/>
        <v>0</v>
      </c>
      <c r="T318" s="32">
        <f t="shared" si="100"/>
        <v>0</v>
      </c>
      <c r="U318" s="39">
        <f t="shared" si="103"/>
        <v>0</v>
      </c>
      <c r="V318" s="22">
        <f t="shared" si="97"/>
        <v>0</v>
      </c>
      <c r="W318" s="20">
        <f t="shared" si="93"/>
        <v>0</v>
      </c>
      <c r="X318" s="20">
        <f t="shared" si="98"/>
        <v>0</v>
      </c>
      <c r="Y318" s="106">
        <f t="shared" si="94"/>
        <v>0</v>
      </c>
      <c r="AB318" s="110">
        <f t="shared" si="95"/>
        <v>0</v>
      </c>
      <c r="AC318" s="130">
        <f>SUM($AB$33:AB318)*AB318</f>
        <v>0</v>
      </c>
      <c r="AD318" s="91"/>
      <c r="AE318" s="137">
        <f t="shared" si="96"/>
        <v>31</v>
      </c>
    </row>
    <row r="319" spans="7:31">
      <c r="G319" s="144"/>
      <c r="H319" s="145"/>
      <c r="I319" s="146"/>
      <c r="J319" s="147"/>
      <c r="K319" s="21">
        <f t="shared" si="101"/>
        <v>0</v>
      </c>
      <c r="L319" s="45">
        <f t="shared" si="102"/>
        <v>0</v>
      </c>
      <c r="M319" s="153"/>
      <c r="N319" s="147"/>
      <c r="O319" s="22">
        <f t="shared" si="89"/>
        <v>0</v>
      </c>
      <c r="P319" s="26">
        <f t="shared" si="90"/>
        <v>0</v>
      </c>
      <c r="Q319" s="31">
        <f t="shared" si="91"/>
        <v>0</v>
      </c>
      <c r="R319" s="24">
        <f t="shared" si="92"/>
        <v>0</v>
      </c>
      <c r="S319" s="24">
        <f t="shared" si="99"/>
        <v>0</v>
      </c>
      <c r="T319" s="32">
        <f t="shared" si="100"/>
        <v>0</v>
      </c>
      <c r="U319" s="39">
        <f t="shared" si="103"/>
        <v>0</v>
      </c>
      <c r="V319" s="22">
        <f t="shared" si="97"/>
        <v>0</v>
      </c>
      <c r="W319" s="20">
        <f t="shared" si="93"/>
        <v>0</v>
      </c>
      <c r="X319" s="20">
        <f t="shared" si="98"/>
        <v>0</v>
      </c>
      <c r="Y319" s="106">
        <f t="shared" si="94"/>
        <v>0</v>
      </c>
      <c r="AB319" s="110">
        <f t="shared" si="95"/>
        <v>0</v>
      </c>
      <c r="AC319" s="130">
        <f>SUM($AB$33:AB319)*AB319</f>
        <v>0</v>
      </c>
      <c r="AD319" s="91"/>
      <c r="AE319" s="137">
        <f t="shared" si="96"/>
        <v>31</v>
      </c>
    </row>
    <row r="320" spans="7:31">
      <c r="G320" s="144"/>
      <c r="H320" s="145"/>
      <c r="I320" s="146"/>
      <c r="J320" s="147"/>
      <c r="K320" s="21">
        <f t="shared" si="101"/>
        <v>0</v>
      </c>
      <c r="L320" s="45">
        <f t="shared" si="102"/>
        <v>0</v>
      </c>
      <c r="M320" s="153"/>
      <c r="N320" s="147"/>
      <c r="O320" s="22">
        <f t="shared" si="89"/>
        <v>0</v>
      </c>
      <c r="P320" s="26">
        <f t="shared" si="90"/>
        <v>0</v>
      </c>
      <c r="Q320" s="31">
        <f t="shared" si="91"/>
        <v>0</v>
      </c>
      <c r="R320" s="24">
        <f t="shared" si="92"/>
        <v>0</v>
      </c>
      <c r="S320" s="24">
        <f t="shared" si="99"/>
        <v>0</v>
      </c>
      <c r="T320" s="32">
        <f t="shared" si="100"/>
        <v>0</v>
      </c>
      <c r="U320" s="39">
        <f t="shared" si="103"/>
        <v>0</v>
      </c>
      <c r="V320" s="22">
        <f t="shared" si="97"/>
        <v>0</v>
      </c>
      <c r="W320" s="20">
        <f t="shared" si="93"/>
        <v>0</v>
      </c>
      <c r="X320" s="20">
        <f t="shared" si="98"/>
        <v>0</v>
      </c>
      <c r="Y320" s="106">
        <f t="shared" si="94"/>
        <v>0</v>
      </c>
      <c r="AB320" s="110">
        <f t="shared" si="95"/>
        <v>0</v>
      </c>
      <c r="AC320" s="130">
        <f>SUM($AB$33:AB320)*AB320</f>
        <v>0</v>
      </c>
      <c r="AD320" s="91"/>
      <c r="AE320" s="137">
        <f t="shared" si="96"/>
        <v>31</v>
      </c>
    </row>
    <row r="321" spans="7:31">
      <c r="G321" s="144"/>
      <c r="H321" s="145"/>
      <c r="I321" s="146"/>
      <c r="J321" s="147"/>
      <c r="K321" s="21">
        <f t="shared" si="101"/>
        <v>0</v>
      </c>
      <c r="L321" s="45">
        <f t="shared" si="102"/>
        <v>0</v>
      </c>
      <c r="M321" s="153"/>
      <c r="N321" s="147"/>
      <c r="O321" s="22">
        <f t="shared" si="89"/>
        <v>0</v>
      </c>
      <c r="P321" s="26">
        <f t="shared" si="90"/>
        <v>0</v>
      </c>
      <c r="Q321" s="31">
        <f t="shared" si="91"/>
        <v>0</v>
      </c>
      <c r="R321" s="24">
        <f t="shared" si="92"/>
        <v>0</v>
      </c>
      <c r="S321" s="24">
        <f t="shared" si="99"/>
        <v>0</v>
      </c>
      <c r="T321" s="32">
        <f t="shared" si="100"/>
        <v>0</v>
      </c>
      <c r="U321" s="39">
        <f t="shared" si="103"/>
        <v>0</v>
      </c>
      <c r="V321" s="22">
        <f t="shared" si="97"/>
        <v>0</v>
      </c>
      <c r="W321" s="20">
        <f t="shared" si="93"/>
        <v>0</v>
      </c>
      <c r="X321" s="20">
        <f t="shared" si="98"/>
        <v>0</v>
      </c>
      <c r="Y321" s="106">
        <f t="shared" si="94"/>
        <v>0</v>
      </c>
      <c r="AB321" s="110">
        <f t="shared" si="95"/>
        <v>0</v>
      </c>
      <c r="AC321" s="130">
        <f>SUM($AB$33:AB321)*AB321</f>
        <v>0</v>
      </c>
      <c r="AD321" s="91"/>
      <c r="AE321" s="137">
        <f t="shared" si="96"/>
        <v>31</v>
      </c>
    </row>
    <row r="322" spans="7:31">
      <c r="G322" s="144"/>
      <c r="H322" s="145"/>
      <c r="I322" s="146"/>
      <c r="J322" s="147"/>
      <c r="K322" s="21">
        <f t="shared" si="101"/>
        <v>0</v>
      </c>
      <c r="L322" s="45">
        <f t="shared" si="102"/>
        <v>0</v>
      </c>
      <c r="M322" s="153"/>
      <c r="N322" s="147"/>
      <c r="O322" s="22">
        <f t="shared" si="89"/>
        <v>0</v>
      </c>
      <c r="P322" s="26">
        <f t="shared" si="90"/>
        <v>0</v>
      </c>
      <c r="Q322" s="31">
        <f t="shared" si="91"/>
        <v>0</v>
      </c>
      <c r="R322" s="24">
        <f t="shared" si="92"/>
        <v>0</v>
      </c>
      <c r="S322" s="24">
        <f t="shared" si="99"/>
        <v>0</v>
      </c>
      <c r="T322" s="32">
        <f t="shared" si="100"/>
        <v>0</v>
      </c>
      <c r="U322" s="39">
        <f t="shared" si="103"/>
        <v>0</v>
      </c>
      <c r="V322" s="22">
        <f t="shared" si="97"/>
        <v>0</v>
      </c>
      <c r="W322" s="20">
        <f t="shared" si="93"/>
        <v>0</v>
      </c>
      <c r="X322" s="20">
        <f t="shared" si="98"/>
        <v>0</v>
      </c>
      <c r="Y322" s="106">
        <f t="shared" si="94"/>
        <v>0</v>
      </c>
      <c r="AB322" s="110">
        <f t="shared" si="95"/>
        <v>0</v>
      </c>
      <c r="AC322" s="130">
        <f>SUM($AB$33:AB322)*AB322</f>
        <v>0</v>
      </c>
      <c r="AD322" s="91"/>
      <c r="AE322" s="137">
        <f t="shared" si="96"/>
        <v>31</v>
      </c>
    </row>
    <row r="323" spans="7:31">
      <c r="G323" s="144"/>
      <c r="H323" s="145"/>
      <c r="I323" s="146"/>
      <c r="J323" s="147"/>
      <c r="K323" s="21">
        <f t="shared" si="101"/>
        <v>0</v>
      </c>
      <c r="L323" s="45">
        <f t="shared" si="102"/>
        <v>0</v>
      </c>
      <c r="M323" s="153"/>
      <c r="N323" s="147"/>
      <c r="O323" s="22">
        <f t="shared" si="89"/>
        <v>0</v>
      </c>
      <c r="P323" s="26">
        <f t="shared" si="90"/>
        <v>0</v>
      </c>
      <c r="Q323" s="31">
        <f t="shared" si="91"/>
        <v>0</v>
      </c>
      <c r="R323" s="24">
        <f t="shared" si="92"/>
        <v>0</v>
      </c>
      <c r="S323" s="24">
        <f t="shared" si="99"/>
        <v>0</v>
      </c>
      <c r="T323" s="32">
        <f t="shared" si="100"/>
        <v>0</v>
      </c>
      <c r="U323" s="39">
        <f t="shared" si="103"/>
        <v>0</v>
      </c>
      <c r="V323" s="22">
        <f t="shared" si="97"/>
        <v>0</v>
      </c>
      <c r="W323" s="20">
        <f t="shared" si="93"/>
        <v>0</v>
      </c>
      <c r="X323" s="20">
        <f t="shared" si="98"/>
        <v>0</v>
      </c>
      <c r="Y323" s="106">
        <f t="shared" si="94"/>
        <v>0</v>
      </c>
      <c r="AB323" s="110">
        <f t="shared" si="95"/>
        <v>0</v>
      </c>
      <c r="AC323" s="130">
        <f>SUM($AB$33:AB323)*AB323</f>
        <v>0</v>
      </c>
      <c r="AD323" s="91"/>
      <c r="AE323" s="137">
        <f t="shared" si="96"/>
        <v>31</v>
      </c>
    </row>
    <row r="324" spans="7:31">
      <c r="G324" s="144"/>
      <c r="H324" s="145"/>
      <c r="I324" s="146"/>
      <c r="J324" s="147"/>
      <c r="K324" s="21">
        <f t="shared" si="101"/>
        <v>0</v>
      </c>
      <c r="L324" s="45">
        <f t="shared" si="102"/>
        <v>0</v>
      </c>
      <c r="M324" s="153"/>
      <c r="N324" s="147"/>
      <c r="O324" s="22">
        <f t="shared" si="89"/>
        <v>0</v>
      </c>
      <c r="P324" s="26">
        <f t="shared" si="90"/>
        <v>0</v>
      </c>
      <c r="Q324" s="31">
        <f t="shared" si="91"/>
        <v>0</v>
      </c>
      <c r="R324" s="24">
        <f t="shared" si="92"/>
        <v>0</v>
      </c>
      <c r="S324" s="24">
        <f t="shared" si="99"/>
        <v>0</v>
      </c>
      <c r="T324" s="32">
        <f t="shared" si="100"/>
        <v>0</v>
      </c>
      <c r="U324" s="39">
        <f t="shared" si="103"/>
        <v>0</v>
      </c>
      <c r="V324" s="22">
        <f t="shared" si="97"/>
        <v>0</v>
      </c>
      <c r="W324" s="20">
        <f t="shared" si="93"/>
        <v>0</v>
      </c>
      <c r="X324" s="20">
        <f t="shared" si="98"/>
        <v>0</v>
      </c>
      <c r="Y324" s="106">
        <f t="shared" si="94"/>
        <v>0</v>
      </c>
      <c r="AB324" s="110">
        <f t="shared" si="95"/>
        <v>0</v>
      </c>
      <c r="AC324" s="130">
        <f>SUM($AB$33:AB324)*AB324</f>
        <v>0</v>
      </c>
      <c r="AD324" s="91"/>
      <c r="AE324" s="137">
        <f t="shared" si="96"/>
        <v>31</v>
      </c>
    </row>
    <row r="325" spans="7:31">
      <c r="G325" s="144"/>
      <c r="H325" s="145"/>
      <c r="I325" s="146"/>
      <c r="J325" s="147"/>
      <c r="K325" s="21">
        <f t="shared" si="101"/>
        <v>0</v>
      </c>
      <c r="L325" s="45">
        <f t="shared" si="102"/>
        <v>0</v>
      </c>
      <c r="M325" s="153"/>
      <c r="N325" s="147"/>
      <c r="O325" s="22">
        <f t="shared" si="89"/>
        <v>0</v>
      </c>
      <c r="P325" s="26">
        <f t="shared" si="90"/>
        <v>0</v>
      </c>
      <c r="Q325" s="31">
        <f t="shared" si="91"/>
        <v>0</v>
      </c>
      <c r="R325" s="24">
        <f t="shared" si="92"/>
        <v>0</v>
      </c>
      <c r="S325" s="24">
        <f t="shared" si="99"/>
        <v>0</v>
      </c>
      <c r="T325" s="32">
        <f t="shared" si="100"/>
        <v>0</v>
      </c>
      <c r="U325" s="39">
        <f t="shared" si="103"/>
        <v>0</v>
      </c>
      <c r="V325" s="22">
        <f t="shared" si="97"/>
        <v>0</v>
      </c>
      <c r="W325" s="20">
        <f t="shared" si="93"/>
        <v>0</v>
      </c>
      <c r="X325" s="20">
        <f t="shared" si="98"/>
        <v>0</v>
      </c>
      <c r="Y325" s="106">
        <f t="shared" si="94"/>
        <v>0</v>
      </c>
      <c r="AB325" s="110">
        <f t="shared" si="95"/>
        <v>0</v>
      </c>
      <c r="AC325" s="130">
        <f>SUM($AB$33:AB325)*AB325</f>
        <v>0</v>
      </c>
      <c r="AD325" s="91"/>
      <c r="AE325" s="137">
        <f t="shared" si="96"/>
        <v>31</v>
      </c>
    </row>
    <row r="326" spans="7:31">
      <c r="G326" s="144"/>
      <c r="H326" s="145"/>
      <c r="I326" s="146"/>
      <c r="J326" s="147"/>
      <c r="K326" s="21">
        <f t="shared" si="101"/>
        <v>0</v>
      </c>
      <c r="L326" s="45">
        <f t="shared" si="102"/>
        <v>0</v>
      </c>
      <c r="M326" s="153"/>
      <c r="N326" s="147"/>
      <c r="O326" s="22">
        <f t="shared" si="89"/>
        <v>0</v>
      </c>
      <c r="P326" s="26">
        <f t="shared" si="90"/>
        <v>0</v>
      </c>
      <c r="Q326" s="31">
        <f t="shared" si="91"/>
        <v>0</v>
      </c>
      <c r="R326" s="24">
        <f t="shared" si="92"/>
        <v>0</v>
      </c>
      <c r="S326" s="24">
        <f t="shared" si="99"/>
        <v>0</v>
      </c>
      <c r="T326" s="32">
        <f t="shared" si="100"/>
        <v>0</v>
      </c>
      <c r="U326" s="39">
        <f t="shared" si="103"/>
        <v>0</v>
      </c>
      <c r="V326" s="22">
        <f t="shared" si="97"/>
        <v>0</v>
      </c>
      <c r="W326" s="20">
        <f t="shared" si="93"/>
        <v>0</v>
      </c>
      <c r="X326" s="20">
        <f t="shared" si="98"/>
        <v>0</v>
      </c>
      <c r="Y326" s="106">
        <f t="shared" si="94"/>
        <v>0</v>
      </c>
      <c r="AB326" s="110">
        <f t="shared" si="95"/>
        <v>0</v>
      </c>
      <c r="AC326" s="130">
        <f>SUM($AB$33:AB326)*AB326</f>
        <v>0</v>
      </c>
      <c r="AD326" s="91"/>
      <c r="AE326" s="137">
        <f t="shared" si="96"/>
        <v>31</v>
      </c>
    </row>
    <row r="327" spans="7:31">
      <c r="G327" s="144"/>
      <c r="H327" s="145"/>
      <c r="I327" s="146"/>
      <c r="J327" s="147"/>
      <c r="K327" s="21">
        <f t="shared" si="101"/>
        <v>0</v>
      </c>
      <c r="L327" s="45">
        <f t="shared" si="102"/>
        <v>0</v>
      </c>
      <c r="M327" s="153"/>
      <c r="N327" s="147"/>
      <c r="O327" s="22">
        <f t="shared" ref="O327:O390" si="104">IF(ISERROR(N327/M327),0,N327/M327)</f>
        <v>0</v>
      </c>
      <c r="P327" s="26">
        <f t="shared" ref="P327:P390" si="105">IF(ISERROR(M327/(N327*24)),0,M327/(N327*24))</f>
        <v>0</v>
      </c>
      <c r="Q327" s="31">
        <f t="shared" ref="Q327:Q390" si="106">IF(ISBLANK(I327),0,IF(M327&gt;=I327,1,-1))</f>
        <v>0</v>
      </c>
      <c r="R327" s="24">
        <f t="shared" ref="R327:R390" si="107">IF(ISBLANK(J327),0,IF(N327&lt;=J327,1,-1))</f>
        <v>0</v>
      </c>
      <c r="S327" s="24">
        <f t="shared" si="99"/>
        <v>0</v>
      </c>
      <c r="T327" s="32">
        <f t="shared" si="100"/>
        <v>0</v>
      </c>
      <c r="U327" s="39">
        <f t="shared" si="103"/>
        <v>0</v>
      </c>
      <c r="V327" s="22">
        <f t="shared" si="97"/>
        <v>0</v>
      </c>
      <c r="W327" s="20">
        <f t="shared" ref="W327:W390" si="108">IF(ISERROR(10*O327),0,10*O327)</f>
        <v>0</v>
      </c>
      <c r="X327" s="20">
        <f t="shared" si="98"/>
        <v>0</v>
      </c>
      <c r="Y327" s="106">
        <f t="shared" ref="Y327:Y390" si="109">O327*$AC$13</f>
        <v>0</v>
      </c>
      <c r="AB327" s="110">
        <f t="shared" ref="AB327:AB390" si="110">IF(ISBLANK(G327),0,1)</f>
        <v>0</v>
      </c>
      <c r="AC327" s="130">
        <f>SUM($AB$33:AB327)*AB327</f>
        <v>0</v>
      </c>
      <c r="AD327" s="91"/>
      <c r="AE327" s="137">
        <f t="shared" ref="AE327:AE390" si="111">EOMONTH(H327,0)</f>
        <v>31</v>
      </c>
    </row>
    <row r="328" spans="7:31">
      <c r="G328" s="144"/>
      <c r="H328" s="145"/>
      <c r="I328" s="146"/>
      <c r="J328" s="147"/>
      <c r="K328" s="21">
        <f t="shared" si="101"/>
        <v>0</v>
      </c>
      <c r="L328" s="45">
        <f t="shared" si="102"/>
        <v>0</v>
      </c>
      <c r="M328" s="153"/>
      <c r="N328" s="147"/>
      <c r="O328" s="22">
        <f t="shared" si="104"/>
        <v>0</v>
      </c>
      <c r="P328" s="26">
        <f t="shared" si="105"/>
        <v>0</v>
      </c>
      <c r="Q328" s="31">
        <f t="shared" si="106"/>
        <v>0</v>
      </c>
      <c r="R328" s="24">
        <f t="shared" si="107"/>
        <v>0</v>
      </c>
      <c r="S328" s="24">
        <f t="shared" si="99"/>
        <v>0</v>
      </c>
      <c r="T328" s="32">
        <f t="shared" si="100"/>
        <v>0</v>
      </c>
      <c r="U328" s="39">
        <f t="shared" si="103"/>
        <v>0</v>
      </c>
      <c r="V328" s="22">
        <f t="shared" si="97"/>
        <v>0</v>
      </c>
      <c r="W328" s="20">
        <f t="shared" si="108"/>
        <v>0</v>
      </c>
      <c r="X328" s="20">
        <f t="shared" si="98"/>
        <v>0</v>
      </c>
      <c r="Y328" s="106">
        <f t="shared" si="109"/>
        <v>0</v>
      </c>
      <c r="AB328" s="110">
        <f t="shared" si="110"/>
        <v>0</v>
      </c>
      <c r="AC328" s="130">
        <f>SUM($AB$33:AB328)*AB328</f>
        <v>0</v>
      </c>
      <c r="AD328" s="91"/>
      <c r="AE328" s="137">
        <f t="shared" si="111"/>
        <v>31</v>
      </c>
    </row>
    <row r="329" spans="7:31">
      <c r="G329" s="144"/>
      <c r="H329" s="145"/>
      <c r="I329" s="146"/>
      <c r="J329" s="147"/>
      <c r="K329" s="21">
        <f t="shared" si="101"/>
        <v>0</v>
      </c>
      <c r="L329" s="45">
        <f t="shared" si="102"/>
        <v>0</v>
      </c>
      <c r="M329" s="153"/>
      <c r="N329" s="147"/>
      <c r="O329" s="22">
        <f t="shared" si="104"/>
        <v>0</v>
      </c>
      <c r="P329" s="26">
        <f t="shared" si="105"/>
        <v>0</v>
      </c>
      <c r="Q329" s="31">
        <f t="shared" si="106"/>
        <v>0</v>
      </c>
      <c r="R329" s="24">
        <f t="shared" si="107"/>
        <v>0</v>
      </c>
      <c r="S329" s="24">
        <f t="shared" si="99"/>
        <v>0</v>
      </c>
      <c r="T329" s="32">
        <f t="shared" si="100"/>
        <v>0</v>
      </c>
      <c r="U329" s="39">
        <f t="shared" si="103"/>
        <v>0</v>
      </c>
      <c r="V329" s="22">
        <f t="shared" si="97"/>
        <v>0</v>
      </c>
      <c r="W329" s="20">
        <f t="shared" si="108"/>
        <v>0</v>
      </c>
      <c r="X329" s="20">
        <f t="shared" si="98"/>
        <v>0</v>
      </c>
      <c r="Y329" s="106">
        <f t="shared" si="109"/>
        <v>0</v>
      </c>
      <c r="AB329" s="110">
        <f t="shared" si="110"/>
        <v>0</v>
      </c>
      <c r="AC329" s="130">
        <f>SUM($AB$33:AB329)*AB329</f>
        <v>0</v>
      </c>
      <c r="AD329" s="91"/>
      <c r="AE329" s="137">
        <f t="shared" si="111"/>
        <v>31</v>
      </c>
    </row>
    <row r="330" spans="7:31">
      <c r="G330" s="144"/>
      <c r="H330" s="145"/>
      <c r="I330" s="146"/>
      <c r="J330" s="147"/>
      <c r="K330" s="21">
        <f t="shared" si="101"/>
        <v>0</v>
      </c>
      <c r="L330" s="45">
        <f t="shared" si="102"/>
        <v>0</v>
      </c>
      <c r="M330" s="153"/>
      <c r="N330" s="147"/>
      <c r="O330" s="22">
        <f t="shared" si="104"/>
        <v>0</v>
      </c>
      <c r="P330" s="26">
        <f t="shared" si="105"/>
        <v>0</v>
      </c>
      <c r="Q330" s="31">
        <f t="shared" si="106"/>
        <v>0</v>
      </c>
      <c r="R330" s="24">
        <f t="shared" si="107"/>
        <v>0</v>
      </c>
      <c r="S330" s="24">
        <f t="shared" si="99"/>
        <v>0</v>
      </c>
      <c r="T330" s="32">
        <f t="shared" si="100"/>
        <v>0</v>
      </c>
      <c r="U330" s="39">
        <f t="shared" si="103"/>
        <v>0</v>
      </c>
      <c r="V330" s="22">
        <f t="shared" si="97"/>
        <v>0</v>
      </c>
      <c r="W330" s="20">
        <f t="shared" si="108"/>
        <v>0</v>
      </c>
      <c r="X330" s="20">
        <f t="shared" si="98"/>
        <v>0</v>
      </c>
      <c r="Y330" s="106">
        <f t="shared" si="109"/>
        <v>0</v>
      </c>
      <c r="AB330" s="110">
        <f t="shared" si="110"/>
        <v>0</v>
      </c>
      <c r="AC330" s="130">
        <f>SUM($AB$33:AB330)*AB330</f>
        <v>0</v>
      </c>
      <c r="AD330" s="91"/>
      <c r="AE330" s="137">
        <f t="shared" si="111"/>
        <v>31</v>
      </c>
    </row>
    <row r="331" spans="7:31">
      <c r="G331" s="144"/>
      <c r="H331" s="145"/>
      <c r="I331" s="146"/>
      <c r="J331" s="147"/>
      <c r="K331" s="21">
        <f t="shared" si="101"/>
        <v>0</v>
      </c>
      <c r="L331" s="45">
        <f t="shared" si="102"/>
        <v>0</v>
      </c>
      <c r="M331" s="153"/>
      <c r="N331" s="147"/>
      <c r="O331" s="22">
        <f t="shared" si="104"/>
        <v>0</v>
      </c>
      <c r="P331" s="26">
        <f t="shared" si="105"/>
        <v>0</v>
      </c>
      <c r="Q331" s="31">
        <f t="shared" si="106"/>
        <v>0</v>
      </c>
      <c r="R331" s="24">
        <f t="shared" si="107"/>
        <v>0</v>
      </c>
      <c r="S331" s="24">
        <f t="shared" si="99"/>
        <v>0</v>
      </c>
      <c r="T331" s="32">
        <f t="shared" si="100"/>
        <v>0</v>
      </c>
      <c r="U331" s="39">
        <f t="shared" si="103"/>
        <v>0</v>
      </c>
      <c r="V331" s="22">
        <f t="shared" si="97"/>
        <v>0</v>
      </c>
      <c r="W331" s="20">
        <f t="shared" si="108"/>
        <v>0</v>
      </c>
      <c r="X331" s="20">
        <f t="shared" si="98"/>
        <v>0</v>
      </c>
      <c r="Y331" s="106">
        <f t="shared" si="109"/>
        <v>0</v>
      </c>
      <c r="AB331" s="110">
        <f t="shared" si="110"/>
        <v>0</v>
      </c>
      <c r="AC331" s="130">
        <f>SUM($AB$33:AB331)*AB331</f>
        <v>0</v>
      </c>
      <c r="AD331" s="91"/>
      <c r="AE331" s="137">
        <f t="shared" si="111"/>
        <v>31</v>
      </c>
    </row>
    <row r="332" spans="7:31">
      <c r="G332" s="144"/>
      <c r="H332" s="145"/>
      <c r="I332" s="146"/>
      <c r="J332" s="147"/>
      <c r="K332" s="21">
        <f t="shared" si="101"/>
        <v>0</v>
      </c>
      <c r="L332" s="45">
        <f t="shared" si="102"/>
        <v>0</v>
      </c>
      <c r="M332" s="153"/>
      <c r="N332" s="147"/>
      <c r="O332" s="22">
        <f t="shared" si="104"/>
        <v>0</v>
      </c>
      <c r="P332" s="26">
        <f t="shared" si="105"/>
        <v>0</v>
      </c>
      <c r="Q332" s="31">
        <f t="shared" si="106"/>
        <v>0</v>
      </c>
      <c r="R332" s="24">
        <f t="shared" si="107"/>
        <v>0</v>
      </c>
      <c r="S332" s="24">
        <f t="shared" si="99"/>
        <v>0</v>
      </c>
      <c r="T332" s="32">
        <f t="shared" si="100"/>
        <v>0</v>
      </c>
      <c r="U332" s="39">
        <f t="shared" si="103"/>
        <v>0</v>
      </c>
      <c r="V332" s="22">
        <f t="shared" si="97"/>
        <v>0</v>
      </c>
      <c r="W332" s="20">
        <f t="shared" si="108"/>
        <v>0</v>
      </c>
      <c r="X332" s="20">
        <f t="shared" si="98"/>
        <v>0</v>
      </c>
      <c r="Y332" s="106">
        <f t="shared" si="109"/>
        <v>0</v>
      </c>
      <c r="AB332" s="110">
        <f t="shared" si="110"/>
        <v>0</v>
      </c>
      <c r="AC332" s="130">
        <f>SUM($AB$33:AB332)*AB332</f>
        <v>0</v>
      </c>
      <c r="AD332" s="91"/>
      <c r="AE332" s="137">
        <f t="shared" si="111"/>
        <v>31</v>
      </c>
    </row>
    <row r="333" spans="7:31">
      <c r="G333" s="144"/>
      <c r="H333" s="145"/>
      <c r="I333" s="146"/>
      <c r="J333" s="147"/>
      <c r="K333" s="21">
        <f t="shared" si="101"/>
        <v>0</v>
      </c>
      <c r="L333" s="45">
        <f t="shared" si="102"/>
        <v>0</v>
      </c>
      <c r="M333" s="153"/>
      <c r="N333" s="147"/>
      <c r="O333" s="22">
        <f t="shared" si="104"/>
        <v>0</v>
      </c>
      <c r="P333" s="26">
        <f t="shared" si="105"/>
        <v>0</v>
      </c>
      <c r="Q333" s="31">
        <f t="shared" si="106"/>
        <v>0</v>
      </c>
      <c r="R333" s="24">
        <f t="shared" si="107"/>
        <v>0</v>
      </c>
      <c r="S333" s="24">
        <f t="shared" si="99"/>
        <v>0</v>
      </c>
      <c r="T333" s="32">
        <f t="shared" si="100"/>
        <v>0</v>
      </c>
      <c r="U333" s="39">
        <f t="shared" si="103"/>
        <v>0</v>
      </c>
      <c r="V333" s="22">
        <f t="shared" si="97"/>
        <v>0</v>
      </c>
      <c r="W333" s="20">
        <f t="shared" si="108"/>
        <v>0</v>
      </c>
      <c r="X333" s="20">
        <f t="shared" si="98"/>
        <v>0</v>
      </c>
      <c r="Y333" s="106">
        <f t="shared" si="109"/>
        <v>0</v>
      </c>
      <c r="AB333" s="110">
        <f t="shared" si="110"/>
        <v>0</v>
      </c>
      <c r="AC333" s="130">
        <f>SUM($AB$33:AB333)*AB333</f>
        <v>0</v>
      </c>
      <c r="AD333" s="91"/>
      <c r="AE333" s="137">
        <f t="shared" si="111"/>
        <v>31</v>
      </c>
    </row>
    <row r="334" spans="7:31">
      <c r="G334" s="144"/>
      <c r="H334" s="145"/>
      <c r="I334" s="146"/>
      <c r="J334" s="147"/>
      <c r="K334" s="21">
        <f t="shared" si="101"/>
        <v>0</v>
      </c>
      <c r="L334" s="45">
        <f t="shared" si="102"/>
        <v>0</v>
      </c>
      <c r="M334" s="153"/>
      <c r="N334" s="147"/>
      <c r="O334" s="22">
        <f t="shared" si="104"/>
        <v>0</v>
      </c>
      <c r="P334" s="26">
        <f t="shared" si="105"/>
        <v>0</v>
      </c>
      <c r="Q334" s="31">
        <f t="shared" si="106"/>
        <v>0</v>
      </c>
      <c r="R334" s="24">
        <f t="shared" si="107"/>
        <v>0</v>
      </c>
      <c r="S334" s="24">
        <f t="shared" si="99"/>
        <v>0</v>
      </c>
      <c r="T334" s="32">
        <f t="shared" si="100"/>
        <v>0</v>
      </c>
      <c r="U334" s="39">
        <f t="shared" si="103"/>
        <v>0</v>
      </c>
      <c r="V334" s="22">
        <f t="shared" si="97"/>
        <v>0</v>
      </c>
      <c r="W334" s="20">
        <f t="shared" si="108"/>
        <v>0</v>
      </c>
      <c r="X334" s="20">
        <f t="shared" si="98"/>
        <v>0</v>
      </c>
      <c r="Y334" s="106">
        <f t="shared" si="109"/>
        <v>0</v>
      </c>
      <c r="AB334" s="110">
        <f t="shared" si="110"/>
        <v>0</v>
      </c>
      <c r="AC334" s="130">
        <f>SUM($AB$33:AB334)*AB334</f>
        <v>0</v>
      </c>
      <c r="AD334" s="91"/>
      <c r="AE334" s="137">
        <f t="shared" si="111"/>
        <v>31</v>
      </c>
    </row>
    <row r="335" spans="7:31">
      <c r="G335" s="144"/>
      <c r="H335" s="145"/>
      <c r="I335" s="146"/>
      <c r="J335" s="147"/>
      <c r="K335" s="21">
        <f t="shared" si="101"/>
        <v>0</v>
      </c>
      <c r="L335" s="45">
        <f t="shared" si="102"/>
        <v>0</v>
      </c>
      <c r="M335" s="153"/>
      <c r="N335" s="147"/>
      <c r="O335" s="22">
        <f t="shared" si="104"/>
        <v>0</v>
      </c>
      <c r="P335" s="26">
        <f t="shared" si="105"/>
        <v>0</v>
      </c>
      <c r="Q335" s="31">
        <f t="shared" si="106"/>
        <v>0</v>
      </c>
      <c r="R335" s="24">
        <f t="shared" si="107"/>
        <v>0</v>
      </c>
      <c r="S335" s="24">
        <f t="shared" si="99"/>
        <v>0</v>
      </c>
      <c r="T335" s="32">
        <f t="shared" si="100"/>
        <v>0</v>
      </c>
      <c r="U335" s="39">
        <f t="shared" si="103"/>
        <v>0</v>
      </c>
      <c r="V335" s="22">
        <f t="shared" si="97"/>
        <v>0</v>
      </c>
      <c r="W335" s="20">
        <f t="shared" si="108"/>
        <v>0</v>
      </c>
      <c r="X335" s="20">
        <f t="shared" si="98"/>
        <v>0</v>
      </c>
      <c r="Y335" s="106">
        <f t="shared" si="109"/>
        <v>0</v>
      </c>
      <c r="AB335" s="110">
        <f t="shared" si="110"/>
        <v>0</v>
      </c>
      <c r="AC335" s="130">
        <f>SUM($AB$33:AB335)*AB335</f>
        <v>0</v>
      </c>
      <c r="AD335" s="91"/>
      <c r="AE335" s="137">
        <f t="shared" si="111"/>
        <v>31</v>
      </c>
    </row>
    <row r="336" spans="7:31">
      <c r="G336" s="144"/>
      <c r="H336" s="145"/>
      <c r="I336" s="146"/>
      <c r="J336" s="147"/>
      <c r="K336" s="21">
        <f t="shared" si="101"/>
        <v>0</v>
      </c>
      <c r="L336" s="45">
        <f t="shared" si="102"/>
        <v>0</v>
      </c>
      <c r="M336" s="153"/>
      <c r="N336" s="147"/>
      <c r="O336" s="22">
        <f t="shared" si="104"/>
        <v>0</v>
      </c>
      <c r="P336" s="26">
        <f t="shared" si="105"/>
        <v>0</v>
      </c>
      <c r="Q336" s="31">
        <f t="shared" si="106"/>
        <v>0</v>
      </c>
      <c r="R336" s="24">
        <f t="shared" si="107"/>
        <v>0</v>
      </c>
      <c r="S336" s="24">
        <f t="shared" si="99"/>
        <v>0</v>
      </c>
      <c r="T336" s="32">
        <f t="shared" si="100"/>
        <v>0</v>
      </c>
      <c r="U336" s="39">
        <f t="shared" si="103"/>
        <v>0</v>
      </c>
      <c r="V336" s="22">
        <f t="shared" si="97"/>
        <v>0</v>
      </c>
      <c r="W336" s="20">
        <f t="shared" si="108"/>
        <v>0</v>
      </c>
      <c r="X336" s="20">
        <f t="shared" si="98"/>
        <v>0</v>
      </c>
      <c r="Y336" s="106">
        <f t="shared" si="109"/>
        <v>0</v>
      </c>
      <c r="AB336" s="110">
        <f t="shared" si="110"/>
        <v>0</v>
      </c>
      <c r="AC336" s="130">
        <f>SUM($AB$33:AB336)*AB336</f>
        <v>0</v>
      </c>
      <c r="AD336" s="91"/>
      <c r="AE336" s="137">
        <f t="shared" si="111"/>
        <v>31</v>
      </c>
    </row>
    <row r="337" spans="7:31">
      <c r="G337" s="144"/>
      <c r="H337" s="145"/>
      <c r="I337" s="146"/>
      <c r="J337" s="147"/>
      <c r="K337" s="21">
        <f t="shared" si="101"/>
        <v>0</v>
      </c>
      <c r="L337" s="45">
        <f t="shared" si="102"/>
        <v>0</v>
      </c>
      <c r="M337" s="153"/>
      <c r="N337" s="147"/>
      <c r="O337" s="22">
        <f t="shared" si="104"/>
        <v>0</v>
      </c>
      <c r="P337" s="26">
        <f t="shared" si="105"/>
        <v>0</v>
      </c>
      <c r="Q337" s="31">
        <f t="shared" si="106"/>
        <v>0</v>
      </c>
      <c r="R337" s="24">
        <f t="shared" si="107"/>
        <v>0</v>
      </c>
      <c r="S337" s="24">
        <f t="shared" si="99"/>
        <v>0</v>
      </c>
      <c r="T337" s="32">
        <f t="shared" si="100"/>
        <v>0</v>
      </c>
      <c r="U337" s="39">
        <f t="shared" si="103"/>
        <v>0</v>
      </c>
      <c r="V337" s="22">
        <f t="shared" si="97"/>
        <v>0</v>
      </c>
      <c r="W337" s="20">
        <f t="shared" si="108"/>
        <v>0</v>
      </c>
      <c r="X337" s="20">
        <f t="shared" si="98"/>
        <v>0</v>
      </c>
      <c r="Y337" s="106">
        <f t="shared" si="109"/>
        <v>0</v>
      </c>
      <c r="AB337" s="110">
        <f t="shared" si="110"/>
        <v>0</v>
      </c>
      <c r="AC337" s="130">
        <f>SUM($AB$33:AB337)*AB337</f>
        <v>0</v>
      </c>
      <c r="AD337" s="91"/>
      <c r="AE337" s="137">
        <f t="shared" si="111"/>
        <v>31</v>
      </c>
    </row>
    <row r="338" spans="7:31">
      <c r="G338" s="144"/>
      <c r="H338" s="145"/>
      <c r="I338" s="146"/>
      <c r="J338" s="147"/>
      <c r="K338" s="21">
        <f t="shared" si="101"/>
        <v>0</v>
      </c>
      <c r="L338" s="45">
        <f t="shared" si="102"/>
        <v>0</v>
      </c>
      <c r="M338" s="153"/>
      <c r="N338" s="147"/>
      <c r="O338" s="22">
        <f t="shared" si="104"/>
        <v>0</v>
      </c>
      <c r="P338" s="26">
        <f t="shared" si="105"/>
        <v>0</v>
      </c>
      <c r="Q338" s="31">
        <f t="shared" si="106"/>
        <v>0</v>
      </c>
      <c r="R338" s="24">
        <f t="shared" si="107"/>
        <v>0</v>
      </c>
      <c r="S338" s="24">
        <f t="shared" si="99"/>
        <v>0</v>
      </c>
      <c r="T338" s="32">
        <f t="shared" si="100"/>
        <v>0</v>
      </c>
      <c r="U338" s="39">
        <f t="shared" si="103"/>
        <v>0</v>
      </c>
      <c r="V338" s="22">
        <f t="shared" si="97"/>
        <v>0</v>
      </c>
      <c r="W338" s="20">
        <f t="shared" si="108"/>
        <v>0</v>
      </c>
      <c r="X338" s="20">
        <f t="shared" si="98"/>
        <v>0</v>
      </c>
      <c r="Y338" s="106">
        <f t="shared" si="109"/>
        <v>0</v>
      </c>
      <c r="AB338" s="110">
        <f t="shared" si="110"/>
        <v>0</v>
      </c>
      <c r="AC338" s="130">
        <f>SUM($AB$33:AB338)*AB338</f>
        <v>0</v>
      </c>
      <c r="AD338" s="91"/>
      <c r="AE338" s="137">
        <f t="shared" si="111"/>
        <v>31</v>
      </c>
    </row>
    <row r="339" spans="7:31">
      <c r="G339" s="144"/>
      <c r="H339" s="145"/>
      <c r="I339" s="146"/>
      <c r="J339" s="147"/>
      <c r="K339" s="21">
        <f t="shared" si="101"/>
        <v>0</v>
      </c>
      <c r="L339" s="45">
        <f t="shared" si="102"/>
        <v>0</v>
      </c>
      <c r="M339" s="153"/>
      <c r="N339" s="147"/>
      <c r="O339" s="22">
        <f t="shared" si="104"/>
        <v>0</v>
      </c>
      <c r="P339" s="26">
        <f t="shared" si="105"/>
        <v>0</v>
      </c>
      <c r="Q339" s="31">
        <f t="shared" si="106"/>
        <v>0</v>
      </c>
      <c r="R339" s="24">
        <f t="shared" si="107"/>
        <v>0</v>
      </c>
      <c r="S339" s="24">
        <f t="shared" si="99"/>
        <v>0</v>
      </c>
      <c r="T339" s="32">
        <f t="shared" si="100"/>
        <v>0</v>
      </c>
      <c r="U339" s="39">
        <f t="shared" si="103"/>
        <v>0</v>
      </c>
      <c r="V339" s="22">
        <f t="shared" si="97"/>
        <v>0</v>
      </c>
      <c r="W339" s="20">
        <f t="shared" si="108"/>
        <v>0</v>
      </c>
      <c r="X339" s="20">
        <f t="shared" si="98"/>
        <v>0</v>
      </c>
      <c r="Y339" s="106">
        <f t="shared" si="109"/>
        <v>0</v>
      </c>
      <c r="AB339" s="110">
        <f t="shared" si="110"/>
        <v>0</v>
      </c>
      <c r="AC339" s="130">
        <f>SUM($AB$33:AB339)*AB339</f>
        <v>0</v>
      </c>
      <c r="AD339" s="91"/>
      <c r="AE339" s="137">
        <f t="shared" si="111"/>
        <v>31</v>
      </c>
    </row>
    <row r="340" spans="7:31">
      <c r="G340" s="144"/>
      <c r="H340" s="145"/>
      <c r="I340" s="146"/>
      <c r="J340" s="147"/>
      <c r="K340" s="21">
        <f t="shared" si="101"/>
        <v>0</v>
      </c>
      <c r="L340" s="45">
        <f t="shared" si="102"/>
        <v>0</v>
      </c>
      <c r="M340" s="153"/>
      <c r="N340" s="147"/>
      <c r="O340" s="22">
        <f t="shared" si="104"/>
        <v>0</v>
      </c>
      <c r="P340" s="26">
        <f t="shared" si="105"/>
        <v>0</v>
      </c>
      <c r="Q340" s="31">
        <f t="shared" si="106"/>
        <v>0</v>
      </c>
      <c r="R340" s="24">
        <f t="shared" si="107"/>
        <v>0</v>
      </c>
      <c r="S340" s="24">
        <f t="shared" si="99"/>
        <v>0</v>
      </c>
      <c r="T340" s="32">
        <f t="shared" si="100"/>
        <v>0</v>
      </c>
      <c r="U340" s="39">
        <f t="shared" si="103"/>
        <v>0</v>
      </c>
      <c r="V340" s="22">
        <f t="shared" si="97"/>
        <v>0</v>
      </c>
      <c r="W340" s="20">
        <f t="shared" si="108"/>
        <v>0</v>
      </c>
      <c r="X340" s="20">
        <f t="shared" si="98"/>
        <v>0</v>
      </c>
      <c r="Y340" s="106">
        <f t="shared" si="109"/>
        <v>0</v>
      </c>
      <c r="AB340" s="110">
        <f t="shared" si="110"/>
        <v>0</v>
      </c>
      <c r="AC340" s="130">
        <f>SUM($AB$33:AB340)*AB340</f>
        <v>0</v>
      </c>
      <c r="AD340" s="91"/>
      <c r="AE340" s="137">
        <f t="shared" si="111"/>
        <v>31</v>
      </c>
    </row>
    <row r="341" spans="7:31">
      <c r="G341" s="144"/>
      <c r="H341" s="145"/>
      <c r="I341" s="146"/>
      <c r="J341" s="147"/>
      <c r="K341" s="21">
        <f t="shared" si="101"/>
        <v>0</v>
      </c>
      <c r="L341" s="45">
        <f t="shared" si="102"/>
        <v>0</v>
      </c>
      <c r="M341" s="153"/>
      <c r="N341" s="147"/>
      <c r="O341" s="22">
        <f t="shared" si="104"/>
        <v>0</v>
      </c>
      <c r="P341" s="26">
        <f t="shared" si="105"/>
        <v>0</v>
      </c>
      <c r="Q341" s="31">
        <f t="shared" si="106"/>
        <v>0</v>
      </c>
      <c r="R341" s="24">
        <f t="shared" si="107"/>
        <v>0</v>
      </c>
      <c r="S341" s="24">
        <f t="shared" si="99"/>
        <v>0</v>
      </c>
      <c r="T341" s="32">
        <f t="shared" si="100"/>
        <v>0</v>
      </c>
      <c r="U341" s="39">
        <f t="shared" si="103"/>
        <v>0</v>
      </c>
      <c r="V341" s="22">
        <f t="shared" si="97"/>
        <v>0</v>
      </c>
      <c r="W341" s="20">
        <f t="shared" si="108"/>
        <v>0</v>
      </c>
      <c r="X341" s="20">
        <f t="shared" si="98"/>
        <v>0</v>
      </c>
      <c r="Y341" s="106">
        <f t="shared" si="109"/>
        <v>0</v>
      </c>
      <c r="AB341" s="110">
        <f t="shared" si="110"/>
        <v>0</v>
      </c>
      <c r="AC341" s="130">
        <f>SUM($AB$33:AB341)*AB341</f>
        <v>0</v>
      </c>
      <c r="AD341" s="91"/>
      <c r="AE341" s="137">
        <f t="shared" si="111"/>
        <v>31</v>
      </c>
    </row>
    <row r="342" spans="7:31">
      <c r="G342" s="144"/>
      <c r="H342" s="145"/>
      <c r="I342" s="146"/>
      <c r="J342" s="147"/>
      <c r="K342" s="21">
        <f t="shared" si="101"/>
        <v>0</v>
      </c>
      <c r="L342" s="45">
        <f t="shared" si="102"/>
        <v>0</v>
      </c>
      <c r="M342" s="153"/>
      <c r="N342" s="147"/>
      <c r="O342" s="22">
        <f t="shared" si="104"/>
        <v>0</v>
      </c>
      <c r="P342" s="26">
        <f t="shared" si="105"/>
        <v>0</v>
      </c>
      <c r="Q342" s="31">
        <f t="shared" si="106"/>
        <v>0</v>
      </c>
      <c r="R342" s="24">
        <f t="shared" si="107"/>
        <v>0</v>
      </c>
      <c r="S342" s="24">
        <f t="shared" si="99"/>
        <v>0</v>
      </c>
      <c r="T342" s="32">
        <f t="shared" si="100"/>
        <v>0</v>
      </c>
      <c r="U342" s="39">
        <f t="shared" si="103"/>
        <v>0</v>
      </c>
      <c r="V342" s="22">
        <f t="shared" si="97"/>
        <v>0</v>
      </c>
      <c r="W342" s="20">
        <f t="shared" si="108"/>
        <v>0</v>
      </c>
      <c r="X342" s="20">
        <f t="shared" si="98"/>
        <v>0</v>
      </c>
      <c r="Y342" s="106">
        <f t="shared" si="109"/>
        <v>0</v>
      </c>
      <c r="AB342" s="110">
        <f t="shared" si="110"/>
        <v>0</v>
      </c>
      <c r="AC342" s="130">
        <f>SUM($AB$33:AB342)*AB342</f>
        <v>0</v>
      </c>
      <c r="AD342" s="91"/>
      <c r="AE342" s="137">
        <f t="shared" si="111"/>
        <v>31</v>
      </c>
    </row>
    <row r="343" spans="7:31">
      <c r="G343" s="144"/>
      <c r="H343" s="145"/>
      <c r="I343" s="146"/>
      <c r="J343" s="147"/>
      <c r="K343" s="21">
        <f t="shared" si="101"/>
        <v>0</v>
      </c>
      <c r="L343" s="45">
        <f t="shared" si="102"/>
        <v>0</v>
      </c>
      <c r="M343" s="153"/>
      <c r="N343" s="147"/>
      <c r="O343" s="22">
        <f t="shared" si="104"/>
        <v>0</v>
      </c>
      <c r="P343" s="26">
        <f t="shared" si="105"/>
        <v>0</v>
      </c>
      <c r="Q343" s="31">
        <f t="shared" si="106"/>
        <v>0</v>
      </c>
      <c r="R343" s="24">
        <f t="shared" si="107"/>
        <v>0</v>
      </c>
      <c r="S343" s="24">
        <f t="shared" si="99"/>
        <v>0</v>
      </c>
      <c r="T343" s="32">
        <f t="shared" si="100"/>
        <v>0</v>
      </c>
      <c r="U343" s="39">
        <f t="shared" si="103"/>
        <v>0</v>
      </c>
      <c r="V343" s="22">
        <f t="shared" si="97"/>
        <v>0</v>
      </c>
      <c r="W343" s="20">
        <f t="shared" si="108"/>
        <v>0</v>
      </c>
      <c r="X343" s="20">
        <f t="shared" si="98"/>
        <v>0</v>
      </c>
      <c r="Y343" s="106">
        <f t="shared" si="109"/>
        <v>0</v>
      </c>
      <c r="AB343" s="110">
        <f t="shared" si="110"/>
        <v>0</v>
      </c>
      <c r="AC343" s="130">
        <f>SUM($AB$33:AB343)*AB343</f>
        <v>0</v>
      </c>
      <c r="AD343" s="91"/>
      <c r="AE343" s="137">
        <f t="shared" si="111"/>
        <v>31</v>
      </c>
    </row>
    <row r="344" spans="7:31">
      <c r="G344" s="144"/>
      <c r="H344" s="145"/>
      <c r="I344" s="146"/>
      <c r="J344" s="147"/>
      <c r="K344" s="21">
        <f t="shared" si="101"/>
        <v>0</v>
      </c>
      <c r="L344" s="45">
        <f t="shared" si="102"/>
        <v>0</v>
      </c>
      <c r="M344" s="153"/>
      <c r="N344" s="147"/>
      <c r="O344" s="22">
        <f t="shared" si="104"/>
        <v>0</v>
      </c>
      <c r="P344" s="26">
        <f t="shared" si="105"/>
        <v>0</v>
      </c>
      <c r="Q344" s="31">
        <f t="shared" si="106"/>
        <v>0</v>
      </c>
      <c r="R344" s="24">
        <f t="shared" si="107"/>
        <v>0</v>
      </c>
      <c r="S344" s="24">
        <f t="shared" si="99"/>
        <v>0</v>
      </c>
      <c r="T344" s="32">
        <f t="shared" si="100"/>
        <v>0</v>
      </c>
      <c r="U344" s="39">
        <f t="shared" si="103"/>
        <v>0</v>
      </c>
      <c r="V344" s="22">
        <f t="shared" ref="V344:V397" si="112">W344/2</f>
        <v>0</v>
      </c>
      <c r="W344" s="20">
        <f t="shared" si="108"/>
        <v>0</v>
      </c>
      <c r="X344" s="20">
        <f t="shared" ref="X344:X397" si="113">Y344/2</f>
        <v>0</v>
      </c>
      <c r="Y344" s="106">
        <f t="shared" si="109"/>
        <v>0</v>
      </c>
      <c r="AB344" s="110">
        <f t="shared" si="110"/>
        <v>0</v>
      </c>
      <c r="AC344" s="130">
        <f>SUM($AB$33:AB344)*AB344</f>
        <v>0</v>
      </c>
      <c r="AD344" s="91"/>
      <c r="AE344" s="137">
        <f t="shared" si="111"/>
        <v>31</v>
      </c>
    </row>
    <row r="345" spans="7:31">
      <c r="G345" s="144"/>
      <c r="H345" s="145"/>
      <c r="I345" s="146"/>
      <c r="J345" s="147"/>
      <c r="K345" s="21">
        <f t="shared" si="101"/>
        <v>0</v>
      </c>
      <c r="L345" s="45">
        <f t="shared" si="102"/>
        <v>0</v>
      </c>
      <c r="M345" s="153"/>
      <c r="N345" s="147"/>
      <c r="O345" s="22">
        <f t="shared" si="104"/>
        <v>0</v>
      </c>
      <c r="P345" s="26">
        <f t="shared" si="105"/>
        <v>0</v>
      </c>
      <c r="Q345" s="31">
        <f t="shared" si="106"/>
        <v>0</v>
      </c>
      <c r="R345" s="24">
        <f t="shared" si="107"/>
        <v>0</v>
      </c>
      <c r="S345" s="24">
        <f t="shared" si="99"/>
        <v>0</v>
      </c>
      <c r="T345" s="32">
        <f t="shared" si="100"/>
        <v>0</v>
      </c>
      <c r="U345" s="39">
        <f t="shared" si="103"/>
        <v>0</v>
      </c>
      <c r="V345" s="22">
        <f t="shared" si="112"/>
        <v>0</v>
      </c>
      <c r="W345" s="20">
        <f t="shared" si="108"/>
        <v>0</v>
      </c>
      <c r="X345" s="20">
        <f t="shared" si="113"/>
        <v>0</v>
      </c>
      <c r="Y345" s="106">
        <f t="shared" si="109"/>
        <v>0</v>
      </c>
      <c r="AB345" s="110">
        <f t="shared" si="110"/>
        <v>0</v>
      </c>
      <c r="AC345" s="130">
        <f>SUM($AB$33:AB345)*AB345</f>
        <v>0</v>
      </c>
      <c r="AD345" s="91"/>
      <c r="AE345" s="137">
        <f t="shared" si="111"/>
        <v>31</v>
      </c>
    </row>
    <row r="346" spans="7:31">
      <c r="G346" s="144"/>
      <c r="H346" s="145"/>
      <c r="I346" s="146"/>
      <c r="J346" s="147"/>
      <c r="K346" s="21">
        <f t="shared" si="101"/>
        <v>0</v>
      </c>
      <c r="L346" s="45">
        <f t="shared" si="102"/>
        <v>0</v>
      </c>
      <c r="M346" s="153"/>
      <c r="N346" s="147"/>
      <c r="O346" s="22">
        <f t="shared" si="104"/>
        <v>0</v>
      </c>
      <c r="P346" s="26">
        <f t="shared" si="105"/>
        <v>0</v>
      </c>
      <c r="Q346" s="31">
        <f t="shared" si="106"/>
        <v>0</v>
      </c>
      <c r="R346" s="24">
        <f t="shared" si="107"/>
        <v>0</v>
      </c>
      <c r="S346" s="24">
        <f t="shared" si="99"/>
        <v>0</v>
      </c>
      <c r="T346" s="32">
        <f t="shared" si="100"/>
        <v>0</v>
      </c>
      <c r="U346" s="39">
        <f t="shared" si="103"/>
        <v>0</v>
      </c>
      <c r="V346" s="22">
        <f t="shared" si="112"/>
        <v>0</v>
      </c>
      <c r="W346" s="20">
        <f t="shared" si="108"/>
        <v>0</v>
      </c>
      <c r="X346" s="20">
        <f t="shared" si="113"/>
        <v>0</v>
      </c>
      <c r="Y346" s="106">
        <f t="shared" si="109"/>
        <v>0</v>
      </c>
      <c r="AB346" s="110">
        <f t="shared" si="110"/>
        <v>0</v>
      </c>
      <c r="AC346" s="130">
        <f>SUM($AB$33:AB346)*AB346</f>
        <v>0</v>
      </c>
      <c r="AD346" s="91"/>
      <c r="AE346" s="137">
        <f t="shared" si="111"/>
        <v>31</v>
      </c>
    </row>
    <row r="347" spans="7:31">
      <c r="G347" s="144"/>
      <c r="H347" s="145"/>
      <c r="I347" s="146"/>
      <c r="J347" s="147"/>
      <c r="K347" s="21">
        <f t="shared" si="101"/>
        <v>0</v>
      </c>
      <c r="L347" s="45">
        <f t="shared" si="102"/>
        <v>0</v>
      </c>
      <c r="M347" s="153"/>
      <c r="N347" s="147"/>
      <c r="O347" s="22">
        <f t="shared" si="104"/>
        <v>0</v>
      </c>
      <c r="P347" s="26">
        <f t="shared" si="105"/>
        <v>0</v>
      </c>
      <c r="Q347" s="31">
        <f t="shared" si="106"/>
        <v>0</v>
      </c>
      <c r="R347" s="24">
        <f t="shared" si="107"/>
        <v>0</v>
      </c>
      <c r="S347" s="24">
        <f t="shared" si="99"/>
        <v>0</v>
      </c>
      <c r="T347" s="32">
        <f t="shared" si="100"/>
        <v>0</v>
      </c>
      <c r="U347" s="39">
        <f t="shared" si="103"/>
        <v>0</v>
      </c>
      <c r="V347" s="22">
        <f t="shared" si="112"/>
        <v>0</v>
      </c>
      <c r="W347" s="20">
        <f t="shared" si="108"/>
        <v>0</v>
      </c>
      <c r="X347" s="20">
        <f t="shared" si="113"/>
        <v>0</v>
      </c>
      <c r="Y347" s="106">
        <f t="shared" si="109"/>
        <v>0</v>
      </c>
      <c r="AB347" s="110">
        <f t="shared" si="110"/>
        <v>0</v>
      </c>
      <c r="AC347" s="130">
        <f>SUM($AB$33:AB347)*AB347</f>
        <v>0</v>
      </c>
      <c r="AD347" s="91"/>
      <c r="AE347" s="137">
        <f t="shared" si="111"/>
        <v>31</v>
      </c>
    </row>
    <row r="348" spans="7:31">
      <c r="G348" s="144"/>
      <c r="H348" s="145"/>
      <c r="I348" s="146"/>
      <c r="J348" s="147"/>
      <c r="K348" s="21">
        <f t="shared" si="101"/>
        <v>0</v>
      </c>
      <c r="L348" s="45">
        <f t="shared" si="102"/>
        <v>0</v>
      </c>
      <c r="M348" s="153"/>
      <c r="N348" s="147"/>
      <c r="O348" s="22">
        <f t="shared" si="104"/>
        <v>0</v>
      </c>
      <c r="P348" s="26">
        <f t="shared" si="105"/>
        <v>0</v>
      </c>
      <c r="Q348" s="31">
        <f t="shared" si="106"/>
        <v>0</v>
      </c>
      <c r="R348" s="24">
        <f t="shared" si="107"/>
        <v>0</v>
      </c>
      <c r="S348" s="24">
        <f t="shared" si="99"/>
        <v>0</v>
      </c>
      <c r="T348" s="32">
        <f t="shared" si="100"/>
        <v>0</v>
      </c>
      <c r="U348" s="39">
        <f t="shared" si="103"/>
        <v>0</v>
      </c>
      <c r="V348" s="22">
        <f t="shared" si="112"/>
        <v>0</v>
      </c>
      <c r="W348" s="20">
        <f t="shared" si="108"/>
        <v>0</v>
      </c>
      <c r="X348" s="20">
        <f t="shared" si="113"/>
        <v>0</v>
      </c>
      <c r="Y348" s="106">
        <f t="shared" si="109"/>
        <v>0</v>
      </c>
      <c r="AB348" s="110">
        <f t="shared" si="110"/>
        <v>0</v>
      </c>
      <c r="AC348" s="130">
        <f>SUM($AB$33:AB348)*AB348</f>
        <v>0</v>
      </c>
      <c r="AD348" s="91"/>
      <c r="AE348" s="137">
        <f t="shared" si="111"/>
        <v>31</v>
      </c>
    </row>
    <row r="349" spans="7:31">
      <c r="G349" s="144"/>
      <c r="H349" s="145"/>
      <c r="I349" s="146"/>
      <c r="J349" s="147"/>
      <c r="K349" s="21">
        <f t="shared" si="101"/>
        <v>0</v>
      </c>
      <c r="L349" s="45">
        <f t="shared" si="102"/>
        <v>0</v>
      </c>
      <c r="M349" s="153"/>
      <c r="N349" s="147"/>
      <c r="O349" s="22">
        <f t="shared" si="104"/>
        <v>0</v>
      </c>
      <c r="P349" s="26">
        <f t="shared" si="105"/>
        <v>0</v>
      </c>
      <c r="Q349" s="31">
        <f t="shared" si="106"/>
        <v>0</v>
      </c>
      <c r="R349" s="24">
        <f t="shared" si="107"/>
        <v>0</v>
      </c>
      <c r="S349" s="24">
        <f t="shared" si="99"/>
        <v>0</v>
      </c>
      <c r="T349" s="32">
        <f t="shared" si="100"/>
        <v>0</v>
      </c>
      <c r="U349" s="39">
        <f t="shared" si="103"/>
        <v>0</v>
      </c>
      <c r="V349" s="22">
        <f t="shared" si="112"/>
        <v>0</v>
      </c>
      <c r="W349" s="20">
        <f t="shared" si="108"/>
        <v>0</v>
      </c>
      <c r="X349" s="20">
        <f t="shared" si="113"/>
        <v>0</v>
      </c>
      <c r="Y349" s="106">
        <f t="shared" si="109"/>
        <v>0</v>
      </c>
      <c r="AB349" s="110">
        <f t="shared" si="110"/>
        <v>0</v>
      </c>
      <c r="AC349" s="130">
        <f>SUM($AB$33:AB349)*AB349</f>
        <v>0</v>
      </c>
      <c r="AD349" s="91"/>
      <c r="AE349" s="137">
        <f t="shared" si="111"/>
        <v>31</v>
      </c>
    </row>
    <row r="350" spans="7:31">
      <c r="G350" s="144"/>
      <c r="H350" s="145"/>
      <c r="I350" s="146"/>
      <c r="J350" s="147"/>
      <c r="K350" s="21">
        <f t="shared" si="101"/>
        <v>0</v>
      </c>
      <c r="L350" s="45">
        <f t="shared" si="102"/>
        <v>0</v>
      </c>
      <c r="M350" s="153"/>
      <c r="N350" s="147"/>
      <c r="O350" s="22">
        <f t="shared" si="104"/>
        <v>0</v>
      </c>
      <c r="P350" s="26">
        <f t="shared" si="105"/>
        <v>0</v>
      </c>
      <c r="Q350" s="31">
        <f t="shared" si="106"/>
        <v>0</v>
      </c>
      <c r="R350" s="24">
        <f t="shared" si="107"/>
        <v>0</v>
      </c>
      <c r="S350" s="24">
        <f t="shared" si="99"/>
        <v>0</v>
      </c>
      <c r="T350" s="32">
        <f t="shared" si="100"/>
        <v>0</v>
      </c>
      <c r="U350" s="39">
        <f t="shared" si="103"/>
        <v>0</v>
      </c>
      <c r="V350" s="22">
        <f t="shared" si="112"/>
        <v>0</v>
      </c>
      <c r="W350" s="20">
        <f t="shared" si="108"/>
        <v>0</v>
      </c>
      <c r="X350" s="20">
        <f t="shared" si="113"/>
        <v>0</v>
      </c>
      <c r="Y350" s="106">
        <f t="shared" si="109"/>
        <v>0</v>
      </c>
      <c r="AB350" s="110">
        <f t="shared" si="110"/>
        <v>0</v>
      </c>
      <c r="AC350" s="130">
        <f>SUM($AB$33:AB350)*AB350</f>
        <v>0</v>
      </c>
      <c r="AD350" s="91"/>
      <c r="AE350" s="137">
        <f t="shared" si="111"/>
        <v>31</v>
      </c>
    </row>
    <row r="351" spans="7:31">
      <c r="G351" s="144"/>
      <c r="H351" s="145"/>
      <c r="I351" s="146"/>
      <c r="J351" s="147"/>
      <c r="K351" s="21">
        <f t="shared" si="101"/>
        <v>0</v>
      </c>
      <c r="L351" s="45">
        <f t="shared" si="102"/>
        <v>0</v>
      </c>
      <c r="M351" s="153"/>
      <c r="N351" s="147"/>
      <c r="O351" s="22">
        <f t="shared" si="104"/>
        <v>0</v>
      </c>
      <c r="P351" s="26">
        <f t="shared" si="105"/>
        <v>0</v>
      </c>
      <c r="Q351" s="31">
        <f t="shared" si="106"/>
        <v>0</v>
      </c>
      <c r="R351" s="24">
        <f t="shared" si="107"/>
        <v>0</v>
      </c>
      <c r="S351" s="24">
        <f t="shared" si="99"/>
        <v>0</v>
      </c>
      <c r="T351" s="32">
        <f t="shared" si="100"/>
        <v>0</v>
      </c>
      <c r="U351" s="39">
        <f t="shared" si="103"/>
        <v>0</v>
      </c>
      <c r="V351" s="22">
        <f t="shared" si="112"/>
        <v>0</v>
      </c>
      <c r="W351" s="20">
        <f t="shared" si="108"/>
        <v>0</v>
      </c>
      <c r="X351" s="20">
        <f t="shared" si="113"/>
        <v>0</v>
      </c>
      <c r="Y351" s="106">
        <f t="shared" si="109"/>
        <v>0</v>
      </c>
      <c r="AB351" s="110">
        <f t="shared" si="110"/>
        <v>0</v>
      </c>
      <c r="AC351" s="130">
        <f>SUM($AB$33:AB351)*AB351</f>
        <v>0</v>
      </c>
      <c r="AD351" s="91"/>
      <c r="AE351" s="137">
        <f t="shared" si="111"/>
        <v>31</v>
      </c>
    </row>
    <row r="352" spans="7:31">
      <c r="G352" s="144"/>
      <c r="H352" s="145"/>
      <c r="I352" s="146"/>
      <c r="J352" s="147"/>
      <c r="K352" s="21">
        <f t="shared" si="101"/>
        <v>0</v>
      </c>
      <c r="L352" s="45">
        <f t="shared" si="102"/>
        <v>0</v>
      </c>
      <c r="M352" s="153"/>
      <c r="N352" s="147"/>
      <c r="O352" s="22">
        <f t="shared" si="104"/>
        <v>0</v>
      </c>
      <c r="P352" s="26">
        <f t="shared" si="105"/>
        <v>0</v>
      </c>
      <c r="Q352" s="31">
        <f t="shared" si="106"/>
        <v>0</v>
      </c>
      <c r="R352" s="24">
        <f t="shared" si="107"/>
        <v>0</v>
      </c>
      <c r="S352" s="24">
        <f t="shared" si="99"/>
        <v>0</v>
      </c>
      <c r="T352" s="32">
        <f t="shared" si="100"/>
        <v>0</v>
      </c>
      <c r="U352" s="39">
        <f t="shared" si="103"/>
        <v>0</v>
      </c>
      <c r="V352" s="22">
        <f t="shared" si="112"/>
        <v>0</v>
      </c>
      <c r="W352" s="20">
        <f t="shared" si="108"/>
        <v>0</v>
      </c>
      <c r="X352" s="20">
        <f t="shared" si="113"/>
        <v>0</v>
      </c>
      <c r="Y352" s="106">
        <f t="shared" si="109"/>
        <v>0</v>
      </c>
      <c r="AB352" s="110">
        <f t="shared" si="110"/>
        <v>0</v>
      </c>
      <c r="AC352" s="130">
        <f>SUM($AB$33:AB352)*AB352</f>
        <v>0</v>
      </c>
      <c r="AD352" s="91"/>
      <c r="AE352" s="137">
        <f t="shared" si="111"/>
        <v>31</v>
      </c>
    </row>
    <row r="353" spans="7:31">
      <c r="G353" s="144"/>
      <c r="H353" s="145"/>
      <c r="I353" s="146"/>
      <c r="J353" s="147"/>
      <c r="K353" s="21">
        <f t="shared" si="101"/>
        <v>0</v>
      </c>
      <c r="L353" s="45">
        <f t="shared" si="102"/>
        <v>0</v>
      </c>
      <c r="M353" s="153"/>
      <c r="N353" s="147"/>
      <c r="O353" s="22">
        <f t="shared" si="104"/>
        <v>0</v>
      </c>
      <c r="P353" s="26">
        <f t="shared" si="105"/>
        <v>0</v>
      </c>
      <c r="Q353" s="31">
        <f t="shared" si="106"/>
        <v>0</v>
      </c>
      <c r="R353" s="24">
        <f t="shared" si="107"/>
        <v>0</v>
      </c>
      <c r="S353" s="24">
        <f t="shared" si="99"/>
        <v>0</v>
      </c>
      <c r="T353" s="32">
        <f t="shared" si="100"/>
        <v>0</v>
      </c>
      <c r="U353" s="39">
        <f t="shared" si="103"/>
        <v>0</v>
      </c>
      <c r="V353" s="22">
        <f t="shared" si="112"/>
        <v>0</v>
      </c>
      <c r="W353" s="20">
        <f t="shared" si="108"/>
        <v>0</v>
      </c>
      <c r="X353" s="20">
        <f t="shared" si="113"/>
        <v>0</v>
      </c>
      <c r="Y353" s="106">
        <f t="shared" si="109"/>
        <v>0</v>
      </c>
      <c r="AB353" s="110">
        <f t="shared" si="110"/>
        <v>0</v>
      </c>
      <c r="AC353" s="130">
        <f>SUM($AB$33:AB353)*AB353</f>
        <v>0</v>
      </c>
      <c r="AD353" s="91"/>
      <c r="AE353" s="137">
        <f t="shared" si="111"/>
        <v>31</v>
      </c>
    </row>
    <row r="354" spans="7:31">
      <c r="G354" s="144"/>
      <c r="H354" s="145"/>
      <c r="I354" s="146"/>
      <c r="J354" s="147"/>
      <c r="K354" s="21">
        <f t="shared" si="101"/>
        <v>0</v>
      </c>
      <c r="L354" s="45">
        <f t="shared" si="102"/>
        <v>0</v>
      </c>
      <c r="M354" s="153"/>
      <c r="N354" s="147"/>
      <c r="O354" s="22">
        <f t="shared" si="104"/>
        <v>0</v>
      </c>
      <c r="P354" s="26">
        <f t="shared" si="105"/>
        <v>0</v>
      </c>
      <c r="Q354" s="31">
        <f t="shared" si="106"/>
        <v>0</v>
      </c>
      <c r="R354" s="24">
        <f t="shared" si="107"/>
        <v>0</v>
      </c>
      <c r="S354" s="24">
        <f t="shared" ref="S354:S397" si="114">IF(K354=0,0,IF(O354&lt;=K354,1,-1))</f>
        <v>0</v>
      </c>
      <c r="T354" s="32">
        <f t="shared" ref="T354:T397" si="115">IF(L354=0,0,IF(P354&gt;=L354,1,-1))</f>
        <v>0</v>
      </c>
      <c r="U354" s="39">
        <f t="shared" si="103"/>
        <v>0</v>
      </c>
      <c r="V354" s="22">
        <f t="shared" si="112"/>
        <v>0</v>
      </c>
      <c r="W354" s="20">
        <f t="shared" si="108"/>
        <v>0</v>
      </c>
      <c r="X354" s="20">
        <f t="shared" si="113"/>
        <v>0</v>
      </c>
      <c r="Y354" s="106">
        <f t="shared" si="109"/>
        <v>0</v>
      </c>
      <c r="AB354" s="110">
        <f t="shared" si="110"/>
        <v>0</v>
      </c>
      <c r="AC354" s="130">
        <f>SUM($AB$33:AB354)*AB354</f>
        <v>0</v>
      </c>
      <c r="AD354" s="91"/>
      <c r="AE354" s="137">
        <f t="shared" si="111"/>
        <v>31</v>
      </c>
    </row>
    <row r="355" spans="7:31">
      <c r="G355" s="144"/>
      <c r="H355" s="145"/>
      <c r="I355" s="146"/>
      <c r="J355" s="147"/>
      <c r="K355" s="21">
        <f t="shared" si="101"/>
        <v>0</v>
      </c>
      <c r="L355" s="45">
        <f t="shared" si="102"/>
        <v>0</v>
      </c>
      <c r="M355" s="153"/>
      <c r="N355" s="147"/>
      <c r="O355" s="22">
        <f t="shared" si="104"/>
        <v>0</v>
      </c>
      <c r="P355" s="26">
        <f t="shared" si="105"/>
        <v>0</v>
      </c>
      <c r="Q355" s="31">
        <f t="shared" si="106"/>
        <v>0</v>
      </c>
      <c r="R355" s="24">
        <f t="shared" si="107"/>
        <v>0</v>
      </c>
      <c r="S355" s="24">
        <f t="shared" si="114"/>
        <v>0</v>
      </c>
      <c r="T355" s="32">
        <f t="shared" si="115"/>
        <v>0</v>
      </c>
      <c r="U355" s="39">
        <f t="shared" si="103"/>
        <v>0</v>
      </c>
      <c r="V355" s="22">
        <f t="shared" si="112"/>
        <v>0</v>
      </c>
      <c r="W355" s="20">
        <f t="shared" si="108"/>
        <v>0</v>
      </c>
      <c r="X355" s="20">
        <f t="shared" si="113"/>
        <v>0</v>
      </c>
      <c r="Y355" s="106">
        <f t="shared" si="109"/>
        <v>0</v>
      </c>
      <c r="AB355" s="110">
        <f t="shared" si="110"/>
        <v>0</v>
      </c>
      <c r="AC355" s="130">
        <f>SUM($AB$33:AB355)*AB355</f>
        <v>0</v>
      </c>
      <c r="AD355" s="91"/>
      <c r="AE355" s="137">
        <f t="shared" si="111"/>
        <v>31</v>
      </c>
    </row>
    <row r="356" spans="7:31">
      <c r="G356" s="144"/>
      <c r="H356" s="145"/>
      <c r="I356" s="146"/>
      <c r="J356" s="147"/>
      <c r="K356" s="21">
        <f t="shared" si="101"/>
        <v>0</v>
      </c>
      <c r="L356" s="45">
        <f t="shared" si="102"/>
        <v>0</v>
      </c>
      <c r="M356" s="153"/>
      <c r="N356" s="147"/>
      <c r="O356" s="22">
        <f t="shared" si="104"/>
        <v>0</v>
      </c>
      <c r="P356" s="26">
        <f t="shared" si="105"/>
        <v>0</v>
      </c>
      <c r="Q356" s="31">
        <f t="shared" si="106"/>
        <v>0</v>
      </c>
      <c r="R356" s="24">
        <f t="shared" si="107"/>
        <v>0</v>
      </c>
      <c r="S356" s="24">
        <f t="shared" si="114"/>
        <v>0</v>
      </c>
      <c r="T356" s="32">
        <f t="shared" si="115"/>
        <v>0</v>
      </c>
      <c r="U356" s="39">
        <f t="shared" si="103"/>
        <v>0</v>
      </c>
      <c r="V356" s="22">
        <f t="shared" si="112"/>
        <v>0</v>
      </c>
      <c r="W356" s="20">
        <f t="shared" si="108"/>
        <v>0</v>
      </c>
      <c r="X356" s="20">
        <f t="shared" si="113"/>
        <v>0</v>
      </c>
      <c r="Y356" s="106">
        <f t="shared" si="109"/>
        <v>0</v>
      </c>
      <c r="AB356" s="110">
        <f t="shared" si="110"/>
        <v>0</v>
      </c>
      <c r="AC356" s="130">
        <f>SUM($AB$33:AB356)*AB356</f>
        <v>0</v>
      </c>
      <c r="AD356" s="91"/>
      <c r="AE356" s="137">
        <f t="shared" si="111"/>
        <v>31</v>
      </c>
    </row>
    <row r="357" spans="7:31">
      <c r="G357" s="144"/>
      <c r="H357" s="145"/>
      <c r="I357" s="146"/>
      <c r="J357" s="147"/>
      <c r="K357" s="21">
        <f t="shared" si="101"/>
        <v>0</v>
      </c>
      <c r="L357" s="45">
        <f t="shared" si="102"/>
        <v>0</v>
      </c>
      <c r="M357" s="153"/>
      <c r="N357" s="147"/>
      <c r="O357" s="22">
        <f t="shared" si="104"/>
        <v>0</v>
      </c>
      <c r="P357" s="26">
        <f t="shared" si="105"/>
        <v>0</v>
      </c>
      <c r="Q357" s="31">
        <f t="shared" si="106"/>
        <v>0</v>
      </c>
      <c r="R357" s="24">
        <f t="shared" si="107"/>
        <v>0</v>
      </c>
      <c r="S357" s="24">
        <f t="shared" si="114"/>
        <v>0</v>
      </c>
      <c r="T357" s="32">
        <f t="shared" si="115"/>
        <v>0</v>
      </c>
      <c r="U357" s="39">
        <f t="shared" si="103"/>
        <v>0</v>
      </c>
      <c r="V357" s="22">
        <f t="shared" si="112"/>
        <v>0</v>
      </c>
      <c r="W357" s="20">
        <f t="shared" si="108"/>
        <v>0</v>
      </c>
      <c r="X357" s="20">
        <f t="shared" si="113"/>
        <v>0</v>
      </c>
      <c r="Y357" s="106">
        <f t="shared" si="109"/>
        <v>0</v>
      </c>
      <c r="AB357" s="110">
        <f t="shared" si="110"/>
        <v>0</v>
      </c>
      <c r="AC357" s="130">
        <f>SUM($AB$33:AB357)*AB357</f>
        <v>0</v>
      </c>
      <c r="AD357" s="91"/>
      <c r="AE357" s="137">
        <f t="shared" si="111"/>
        <v>31</v>
      </c>
    </row>
    <row r="358" spans="7:31">
      <c r="G358" s="144"/>
      <c r="H358" s="145"/>
      <c r="I358" s="146"/>
      <c r="J358" s="147"/>
      <c r="K358" s="21">
        <f t="shared" si="101"/>
        <v>0</v>
      </c>
      <c r="L358" s="45">
        <f t="shared" si="102"/>
        <v>0</v>
      </c>
      <c r="M358" s="153"/>
      <c r="N358" s="147"/>
      <c r="O358" s="22">
        <f t="shared" si="104"/>
        <v>0</v>
      </c>
      <c r="P358" s="26">
        <f t="shared" si="105"/>
        <v>0</v>
      </c>
      <c r="Q358" s="31">
        <f t="shared" si="106"/>
        <v>0</v>
      </c>
      <c r="R358" s="24">
        <f t="shared" si="107"/>
        <v>0</v>
      </c>
      <c r="S358" s="24">
        <f t="shared" si="114"/>
        <v>0</v>
      </c>
      <c r="T358" s="32">
        <f t="shared" si="115"/>
        <v>0</v>
      </c>
      <c r="U358" s="39">
        <f t="shared" si="103"/>
        <v>0</v>
      </c>
      <c r="V358" s="22">
        <f t="shared" si="112"/>
        <v>0</v>
      </c>
      <c r="W358" s="20">
        <f t="shared" si="108"/>
        <v>0</v>
      </c>
      <c r="X358" s="20">
        <f t="shared" si="113"/>
        <v>0</v>
      </c>
      <c r="Y358" s="106">
        <f t="shared" si="109"/>
        <v>0</v>
      </c>
      <c r="AB358" s="110">
        <f t="shared" si="110"/>
        <v>0</v>
      </c>
      <c r="AC358" s="130">
        <f>SUM($AB$33:AB358)*AB358</f>
        <v>0</v>
      </c>
      <c r="AD358" s="91"/>
      <c r="AE358" s="137">
        <f t="shared" si="111"/>
        <v>31</v>
      </c>
    </row>
    <row r="359" spans="7:31">
      <c r="G359" s="144"/>
      <c r="H359" s="145"/>
      <c r="I359" s="146"/>
      <c r="J359" s="147"/>
      <c r="K359" s="21">
        <f t="shared" si="101"/>
        <v>0</v>
      </c>
      <c r="L359" s="45">
        <f t="shared" si="102"/>
        <v>0</v>
      </c>
      <c r="M359" s="153"/>
      <c r="N359" s="147"/>
      <c r="O359" s="22">
        <f t="shared" si="104"/>
        <v>0</v>
      </c>
      <c r="P359" s="26">
        <f t="shared" si="105"/>
        <v>0</v>
      </c>
      <c r="Q359" s="31">
        <f t="shared" si="106"/>
        <v>0</v>
      </c>
      <c r="R359" s="24">
        <f t="shared" si="107"/>
        <v>0</v>
      </c>
      <c r="S359" s="24">
        <f t="shared" si="114"/>
        <v>0</v>
      </c>
      <c r="T359" s="32">
        <f t="shared" si="115"/>
        <v>0</v>
      </c>
      <c r="U359" s="39">
        <f t="shared" si="103"/>
        <v>0</v>
      </c>
      <c r="V359" s="22">
        <f t="shared" si="112"/>
        <v>0</v>
      </c>
      <c r="W359" s="20">
        <f t="shared" si="108"/>
        <v>0</v>
      </c>
      <c r="X359" s="20">
        <f t="shared" si="113"/>
        <v>0</v>
      </c>
      <c r="Y359" s="106">
        <f t="shared" si="109"/>
        <v>0</v>
      </c>
      <c r="AB359" s="110">
        <f t="shared" si="110"/>
        <v>0</v>
      </c>
      <c r="AC359" s="130">
        <f>SUM($AB$33:AB359)*AB359</f>
        <v>0</v>
      </c>
      <c r="AD359" s="91"/>
      <c r="AE359" s="137">
        <f t="shared" si="111"/>
        <v>31</v>
      </c>
    </row>
    <row r="360" spans="7:31">
      <c r="G360" s="144"/>
      <c r="H360" s="145"/>
      <c r="I360" s="146"/>
      <c r="J360" s="147"/>
      <c r="K360" s="21">
        <f t="shared" ref="K360:K397" si="116">IF(ISERROR(J360/I360),0,J360/I360)</f>
        <v>0</v>
      </c>
      <c r="L360" s="45">
        <f t="shared" ref="L360:L397" si="117">IF(ISERROR(I360/(J360*24)),0,I360/(J360*24))</f>
        <v>0</v>
      </c>
      <c r="M360" s="153"/>
      <c r="N360" s="147"/>
      <c r="O360" s="22">
        <f t="shared" si="104"/>
        <v>0</v>
      </c>
      <c r="P360" s="26">
        <f t="shared" si="105"/>
        <v>0</v>
      </c>
      <c r="Q360" s="31">
        <f t="shared" si="106"/>
        <v>0</v>
      </c>
      <c r="R360" s="24">
        <f t="shared" si="107"/>
        <v>0</v>
      </c>
      <c r="S360" s="24">
        <f t="shared" si="114"/>
        <v>0</v>
      </c>
      <c r="T360" s="32">
        <f t="shared" si="115"/>
        <v>0</v>
      </c>
      <c r="U360" s="39">
        <f t="shared" si="103"/>
        <v>0</v>
      </c>
      <c r="V360" s="22">
        <f t="shared" si="112"/>
        <v>0</v>
      </c>
      <c r="W360" s="20">
        <f t="shared" si="108"/>
        <v>0</v>
      </c>
      <c r="X360" s="20">
        <f t="shared" si="113"/>
        <v>0</v>
      </c>
      <c r="Y360" s="106">
        <f t="shared" si="109"/>
        <v>0</v>
      </c>
      <c r="AB360" s="110">
        <f t="shared" si="110"/>
        <v>0</v>
      </c>
      <c r="AC360" s="130">
        <f>SUM($AB$33:AB360)*AB360</f>
        <v>0</v>
      </c>
      <c r="AD360" s="91"/>
      <c r="AE360" s="137">
        <f t="shared" si="111"/>
        <v>31</v>
      </c>
    </row>
    <row r="361" spans="7:31">
      <c r="G361" s="144"/>
      <c r="H361" s="145"/>
      <c r="I361" s="146"/>
      <c r="J361" s="147"/>
      <c r="K361" s="21">
        <f t="shared" si="116"/>
        <v>0</v>
      </c>
      <c r="L361" s="45">
        <f t="shared" si="117"/>
        <v>0</v>
      </c>
      <c r="M361" s="153"/>
      <c r="N361" s="147"/>
      <c r="O361" s="22">
        <f t="shared" si="104"/>
        <v>0</v>
      </c>
      <c r="P361" s="26">
        <f t="shared" si="105"/>
        <v>0</v>
      </c>
      <c r="Q361" s="31">
        <f t="shared" si="106"/>
        <v>0</v>
      </c>
      <c r="R361" s="24">
        <f t="shared" si="107"/>
        <v>0</v>
      </c>
      <c r="S361" s="24">
        <f t="shared" si="114"/>
        <v>0</v>
      </c>
      <c r="T361" s="32">
        <f t="shared" si="115"/>
        <v>0</v>
      </c>
      <c r="U361" s="39">
        <f t="shared" si="103"/>
        <v>0</v>
      </c>
      <c r="V361" s="22">
        <f t="shared" si="112"/>
        <v>0</v>
      </c>
      <c r="W361" s="20">
        <f t="shared" si="108"/>
        <v>0</v>
      </c>
      <c r="X361" s="20">
        <f t="shared" si="113"/>
        <v>0</v>
      </c>
      <c r="Y361" s="106">
        <f t="shared" si="109"/>
        <v>0</v>
      </c>
      <c r="AB361" s="110">
        <f t="shared" si="110"/>
        <v>0</v>
      </c>
      <c r="AC361" s="130">
        <f>SUM($AB$33:AB361)*AB361</f>
        <v>0</v>
      </c>
      <c r="AD361" s="91"/>
      <c r="AE361" s="137">
        <f t="shared" si="111"/>
        <v>31</v>
      </c>
    </row>
    <row r="362" spans="7:31">
      <c r="G362" s="144"/>
      <c r="H362" s="145"/>
      <c r="I362" s="146"/>
      <c r="J362" s="147"/>
      <c r="K362" s="21">
        <f t="shared" si="116"/>
        <v>0</v>
      </c>
      <c r="L362" s="45">
        <f t="shared" si="117"/>
        <v>0</v>
      </c>
      <c r="M362" s="153"/>
      <c r="N362" s="147"/>
      <c r="O362" s="22">
        <f t="shared" si="104"/>
        <v>0</v>
      </c>
      <c r="P362" s="26">
        <f t="shared" si="105"/>
        <v>0</v>
      </c>
      <c r="Q362" s="31">
        <f t="shared" si="106"/>
        <v>0</v>
      </c>
      <c r="R362" s="24">
        <f t="shared" si="107"/>
        <v>0</v>
      </c>
      <c r="S362" s="24">
        <f t="shared" si="114"/>
        <v>0</v>
      </c>
      <c r="T362" s="32">
        <f t="shared" si="115"/>
        <v>0</v>
      </c>
      <c r="U362" s="39">
        <f t="shared" si="103"/>
        <v>0</v>
      </c>
      <c r="V362" s="22">
        <f t="shared" si="112"/>
        <v>0</v>
      </c>
      <c r="W362" s="20">
        <f t="shared" si="108"/>
        <v>0</v>
      </c>
      <c r="X362" s="20">
        <f t="shared" si="113"/>
        <v>0</v>
      </c>
      <c r="Y362" s="106">
        <f t="shared" si="109"/>
        <v>0</v>
      </c>
      <c r="AB362" s="110">
        <f t="shared" si="110"/>
        <v>0</v>
      </c>
      <c r="AC362" s="130">
        <f>SUM($AB$33:AB362)*AB362</f>
        <v>0</v>
      </c>
      <c r="AD362" s="91"/>
      <c r="AE362" s="137">
        <f t="shared" si="111"/>
        <v>31</v>
      </c>
    </row>
    <row r="363" spans="7:31">
      <c r="G363" s="144"/>
      <c r="H363" s="145"/>
      <c r="I363" s="146"/>
      <c r="J363" s="147"/>
      <c r="K363" s="21">
        <f t="shared" si="116"/>
        <v>0</v>
      </c>
      <c r="L363" s="45">
        <f t="shared" si="117"/>
        <v>0</v>
      </c>
      <c r="M363" s="153"/>
      <c r="N363" s="147"/>
      <c r="O363" s="22">
        <f t="shared" si="104"/>
        <v>0</v>
      </c>
      <c r="P363" s="26">
        <f t="shared" si="105"/>
        <v>0</v>
      </c>
      <c r="Q363" s="31">
        <f t="shared" si="106"/>
        <v>0</v>
      </c>
      <c r="R363" s="24">
        <f t="shared" si="107"/>
        <v>0</v>
      </c>
      <c r="S363" s="24">
        <f t="shared" si="114"/>
        <v>0</v>
      </c>
      <c r="T363" s="32">
        <f t="shared" si="115"/>
        <v>0</v>
      </c>
      <c r="U363" s="39">
        <f t="shared" si="103"/>
        <v>0</v>
      </c>
      <c r="V363" s="22">
        <f t="shared" si="112"/>
        <v>0</v>
      </c>
      <c r="W363" s="20">
        <f t="shared" si="108"/>
        <v>0</v>
      </c>
      <c r="X363" s="20">
        <f t="shared" si="113"/>
        <v>0</v>
      </c>
      <c r="Y363" s="106">
        <f t="shared" si="109"/>
        <v>0</v>
      </c>
      <c r="AB363" s="110">
        <f t="shared" si="110"/>
        <v>0</v>
      </c>
      <c r="AC363" s="130">
        <f>SUM($AB$33:AB363)*AB363</f>
        <v>0</v>
      </c>
      <c r="AD363" s="91"/>
      <c r="AE363" s="137">
        <f t="shared" si="111"/>
        <v>31</v>
      </c>
    </row>
    <row r="364" spans="7:31">
      <c r="G364" s="144"/>
      <c r="H364" s="145"/>
      <c r="I364" s="146"/>
      <c r="J364" s="147"/>
      <c r="K364" s="21">
        <f t="shared" si="116"/>
        <v>0</v>
      </c>
      <c r="L364" s="45">
        <f t="shared" si="117"/>
        <v>0</v>
      </c>
      <c r="M364" s="153"/>
      <c r="N364" s="147"/>
      <c r="O364" s="22">
        <f t="shared" si="104"/>
        <v>0</v>
      </c>
      <c r="P364" s="26">
        <f t="shared" si="105"/>
        <v>0</v>
      </c>
      <c r="Q364" s="31">
        <f t="shared" si="106"/>
        <v>0</v>
      </c>
      <c r="R364" s="24">
        <f t="shared" si="107"/>
        <v>0</v>
      </c>
      <c r="S364" s="24">
        <f t="shared" si="114"/>
        <v>0</v>
      </c>
      <c r="T364" s="32">
        <f t="shared" si="115"/>
        <v>0</v>
      </c>
      <c r="U364" s="39">
        <f t="shared" si="103"/>
        <v>0</v>
      </c>
      <c r="V364" s="22">
        <f t="shared" si="112"/>
        <v>0</v>
      </c>
      <c r="W364" s="20">
        <f t="shared" si="108"/>
        <v>0</v>
      </c>
      <c r="X364" s="20">
        <f t="shared" si="113"/>
        <v>0</v>
      </c>
      <c r="Y364" s="106">
        <f t="shared" si="109"/>
        <v>0</v>
      </c>
      <c r="AB364" s="110">
        <f t="shared" si="110"/>
        <v>0</v>
      </c>
      <c r="AC364" s="130">
        <f>SUM($AB$33:AB364)*AB364</f>
        <v>0</v>
      </c>
      <c r="AD364" s="91"/>
      <c r="AE364" s="137">
        <f t="shared" si="111"/>
        <v>31</v>
      </c>
    </row>
    <row r="365" spans="7:31">
      <c r="G365" s="144"/>
      <c r="H365" s="145"/>
      <c r="I365" s="146"/>
      <c r="J365" s="147"/>
      <c r="K365" s="21">
        <f t="shared" si="116"/>
        <v>0</v>
      </c>
      <c r="L365" s="45">
        <f t="shared" si="117"/>
        <v>0</v>
      </c>
      <c r="M365" s="153"/>
      <c r="N365" s="147"/>
      <c r="O365" s="22">
        <f t="shared" si="104"/>
        <v>0</v>
      </c>
      <c r="P365" s="26">
        <f t="shared" si="105"/>
        <v>0</v>
      </c>
      <c r="Q365" s="31">
        <f t="shared" si="106"/>
        <v>0</v>
      </c>
      <c r="R365" s="24">
        <f t="shared" si="107"/>
        <v>0</v>
      </c>
      <c r="S365" s="24">
        <f t="shared" si="114"/>
        <v>0</v>
      </c>
      <c r="T365" s="32">
        <f t="shared" si="115"/>
        <v>0</v>
      </c>
      <c r="U365" s="39">
        <f t="shared" si="103"/>
        <v>0</v>
      </c>
      <c r="V365" s="22">
        <f t="shared" si="112"/>
        <v>0</v>
      </c>
      <c r="W365" s="20">
        <f t="shared" si="108"/>
        <v>0</v>
      </c>
      <c r="X365" s="20">
        <f t="shared" si="113"/>
        <v>0</v>
      </c>
      <c r="Y365" s="106">
        <f t="shared" si="109"/>
        <v>0</v>
      </c>
      <c r="AB365" s="110">
        <f t="shared" si="110"/>
        <v>0</v>
      </c>
      <c r="AC365" s="130">
        <f>SUM($AB$33:AB365)*AB365</f>
        <v>0</v>
      </c>
      <c r="AD365" s="91"/>
      <c r="AE365" s="137">
        <f t="shared" si="111"/>
        <v>31</v>
      </c>
    </row>
    <row r="366" spans="7:31">
      <c r="G366" s="144"/>
      <c r="H366" s="145"/>
      <c r="I366" s="146"/>
      <c r="J366" s="147"/>
      <c r="K366" s="21">
        <f t="shared" si="116"/>
        <v>0</v>
      </c>
      <c r="L366" s="45">
        <f t="shared" si="117"/>
        <v>0</v>
      </c>
      <c r="M366" s="153"/>
      <c r="N366" s="147"/>
      <c r="O366" s="22">
        <f t="shared" si="104"/>
        <v>0</v>
      </c>
      <c r="P366" s="26">
        <f t="shared" si="105"/>
        <v>0</v>
      </c>
      <c r="Q366" s="31">
        <f t="shared" si="106"/>
        <v>0</v>
      </c>
      <c r="R366" s="24">
        <f t="shared" si="107"/>
        <v>0</v>
      </c>
      <c r="S366" s="24">
        <f t="shared" si="114"/>
        <v>0</v>
      </c>
      <c r="T366" s="32">
        <f t="shared" si="115"/>
        <v>0</v>
      </c>
      <c r="U366" s="39">
        <f t="shared" si="103"/>
        <v>0</v>
      </c>
      <c r="V366" s="22">
        <f t="shared" si="112"/>
        <v>0</v>
      </c>
      <c r="W366" s="20">
        <f t="shared" si="108"/>
        <v>0</v>
      </c>
      <c r="X366" s="20">
        <f t="shared" si="113"/>
        <v>0</v>
      </c>
      <c r="Y366" s="106">
        <f t="shared" si="109"/>
        <v>0</v>
      </c>
      <c r="AB366" s="110">
        <f t="shared" si="110"/>
        <v>0</v>
      </c>
      <c r="AC366" s="130">
        <f>SUM($AB$33:AB366)*AB366</f>
        <v>0</v>
      </c>
      <c r="AD366" s="91"/>
      <c r="AE366" s="137">
        <f t="shared" si="111"/>
        <v>31</v>
      </c>
    </row>
    <row r="367" spans="7:31">
      <c r="G367" s="144"/>
      <c r="H367" s="145"/>
      <c r="I367" s="146"/>
      <c r="J367" s="147"/>
      <c r="K367" s="21">
        <f t="shared" si="116"/>
        <v>0</v>
      </c>
      <c r="L367" s="45">
        <f t="shared" si="117"/>
        <v>0</v>
      </c>
      <c r="M367" s="153"/>
      <c r="N367" s="147"/>
      <c r="O367" s="22">
        <f t="shared" si="104"/>
        <v>0</v>
      </c>
      <c r="P367" s="26">
        <f t="shared" si="105"/>
        <v>0</v>
      </c>
      <c r="Q367" s="31">
        <f t="shared" si="106"/>
        <v>0</v>
      </c>
      <c r="R367" s="24">
        <f t="shared" si="107"/>
        <v>0</v>
      </c>
      <c r="S367" s="24">
        <f t="shared" si="114"/>
        <v>0</v>
      </c>
      <c r="T367" s="32">
        <f t="shared" si="115"/>
        <v>0</v>
      </c>
      <c r="U367" s="39">
        <f t="shared" si="103"/>
        <v>0</v>
      </c>
      <c r="V367" s="22">
        <f t="shared" si="112"/>
        <v>0</v>
      </c>
      <c r="W367" s="20">
        <f t="shared" si="108"/>
        <v>0</v>
      </c>
      <c r="X367" s="20">
        <f t="shared" si="113"/>
        <v>0</v>
      </c>
      <c r="Y367" s="106">
        <f t="shared" si="109"/>
        <v>0</v>
      </c>
      <c r="AB367" s="110">
        <f t="shared" si="110"/>
        <v>0</v>
      </c>
      <c r="AC367" s="130">
        <f>SUM($AB$33:AB367)*AB367</f>
        <v>0</v>
      </c>
      <c r="AD367" s="91"/>
      <c r="AE367" s="137">
        <f t="shared" si="111"/>
        <v>31</v>
      </c>
    </row>
    <row r="368" spans="7:31">
      <c r="G368" s="144"/>
      <c r="H368" s="145"/>
      <c r="I368" s="146"/>
      <c r="J368" s="147"/>
      <c r="K368" s="21">
        <f t="shared" si="116"/>
        <v>0</v>
      </c>
      <c r="L368" s="45">
        <f t="shared" si="117"/>
        <v>0</v>
      </c>
      <c r="M368" s="153"/>
      <c r="N368" s="147"/>
      <c r="O368" s="22">
        <f t="shared" si="104"/>
        <v>0</v>
      </c>
      <c r="P368" s="26">
        <f t="shared" si="105"/>
        <v>0</v>
      </c>
      <c r="Q368" s="31">
        <f t="shared" si="106"/>
        <v>0</v>
      </c>
      <c r="R368" s="24">
        <f t="shared" si="107"/>
        <v>0</v>
      </c>
      <c r="S368" s="24">
        <f t="shared" si="114"/>
        <v>0</v>
      </c>
      <c r="T368" s="32">
        <f t="shared" si="115"/>
        <v>0</v>
      </c>
      <c r="U368" s="39">
        <f t="shared" si="103"/>
        <v>0</v>
      </c>
      <c r="V368" s="22">
        <f t="shared" si="112"/>
        <v>0</v>
      </c>
      <c r="W368" s="20">
        <f t="shared" si="108"/>
        <v>0</v>
      </c>
      <c r="X368" s="20">
        <f t="shared" si="113"/>
        <v>0</v>
      </c>
      <c r="Y368" s="106">
        <f t="shared" si="109"/>
        <v>0</v>
      </c>
      <c r="AB368" s="110">
        <f t="shared" si="110"/>
        <v>0</v>
      </c>
      <c r="AC368" s="130">
        <f>SUM($AB$33:AB368)*AB368</f>
        <v>0</v>
      </c>
      <c r="AD368" s="91"/>
      <c r="AE368" s="137">
        <f t="shared" si="111"/>
        <v>31</v>
      </c>
    </row>
    <row r="369" spans="7:31">
      <c r="G369" s="144"/>
      <c r="H369" s="145"/>
      <c r="I369" s="146"/>
      <c r="J369" s="147"/>
      <c r="K369" s="21">
        <f t="shared" si="116"/>
        <v>0</v>
      </c>
      <c r="L369" s="45">
        <f t="shared" si="117"/>
        <v>0</v>
      </c>
      <c r="M369" s="153"/>
      <c r="N369" s="147"/>
      <c r="O369" s="22">
        <f t="shared" si="104"/>
        <v>0</v>
      </c>
      <c r="P369" s="26">
        <f t="shared" si="105"/>
        <v>0</v>
      </c>
      <c r="Q369" s="31">
        <f t="shared" si="106"/>
        <v>0</v>
      </c>
      <c r="R369" s="24">
        <f t="shared" si="107"/>
        <v>0</v>
      </c>
      <c r="S369" s="24">
        <f t="shared" si="114"/>
        <v>0</v>
      </c>
      <c r="T369" s="32">
        <f t="shared" si="115"/>
        <v>0</v>
      </c>
      <c r="U369" s="39">
        <f t="shared" ref="U369:U397" si="118">V369/5/$AC$12</f>
        <v>0</v>
      </c>
      <c r="V369" s="22">
        <f t="shared" si="112"/>
        <v>0</v>
      </c>
      <c r="W369" s="20">
        <f t="shared" si="108"/>
        <v>0</v>
      </c>
      <c r="X369" s="20">
        <f t="shared" si="113"/>
        <v>0</v>
      </c>
      <c r="Y369" s="106">
        <f t="shared" si="109"/>
        <v>0</v>
      </c>
      <c r="AB369" s="110">
        <f t="shared" si="110"/>
        <v>0</v>
      </c>
      <c r="AC369" s="130">
        <f>SUM($AB$33:AB369)*AB369</f>
        <v>0</v>
      </c>
      <c r="AD369" s="91"/>
      <c r="AE369" s="137">
        <f t="shared" si="111"/>
        <v>31</v>
      </c>
    </row>
    <row r="370" spans="7:31">
      <c r="G370" s="144"/>
      <c r="H370" s="145"/>
      <c r="I370" s="146"/>
      <c r="J370" s="147"/>
      <c r="K370" s="21">
        <f t="shared" si="116"/>
        <v>0</v>
      </c>
      <c r="L370" s="45">
        <f t="shared" si="117"/>
        <v>0</v>
      </c>
      <c r="M370" s="153"/>
      <c r="N370" s="147"/>
      <c r="O370" s="22">
        <f t="shared" si="104"/>
        <v>0</v>
      </c>
      <c r="P370" s="26">
        <f t="shared" si="105"/>
        <v>0</v>
      </c>
      <c r="Q370" s="31">
        <f t="shared" si="106"/>
        <v>0</v>
      </c>
      <c r="R370" s="24">
        <f t="shared" si="107"/>
        <v>0</v>
      </c>
      <c r="S370" s="24">
        <f t="shared" si="114"/>
        <v>0</v>
      </c>
      <c r="T370" s="32">
        <f t="shared" si="115"/>
        <v>0</v>
      </c>
      <c r="U370" s="39">
        <f t="shared" si="118"/>
        <v>0</v>
      </c>
      <c r="V370" s="22">
        <f t="shared" si="112"/>
        <v>0</v>
      </c>
      <c r="W370" s="20">
        <f t="shared" si="108"/>
        <v>0</v>
      </c>
      <c r="X370" s="20">
        <f t="shared" si="113"/>
        <v>0</v>
      </c>
      <c r="Y370" s="106">
        <f t="shared" si="109"/>
        <v>0</v>
      </c>
      <c r="AB370" s="110">
        <f t="shared" si="110"/>
        <v>0</v>
      </c>
      <c r="AC370" s="130">
        <f>SUM($AB$33:AB370)*AB370</f>
        <v>0</v>
      </c>
      <c r="AD370" s="91"/>
      <c r="AE370" s="137">
        <f t="shared" si="111"/>
        <v>31</v>
      </c>
    </row>
    <row r="371" spans="7:31">
      <c r="G371" s="144"/>
      <c r="H371" s="145"/>
      <c r="I371" s="146"/>
      <c r="J371" s="147"/>
      <c r="K371" s="21">
        <f t="shared" si="116"/>
        <v>0</v>
      </c>
      <c r="L371" s="45">
        <f t="shared" si="117"/>
        <v>0</v>
      </c>
      <c r="M371" s="153"/>
      <c r="N371" s="147"/>
      <c r="O371" s="22">
        <f t="shared" si="104"/>
        <v>0</v>
      </c>
      <c r="P371" s="26">
        <f t="shared" si="105"/>
        <v>0</v>
      </c>
      <c r="Q371" s="31">
        <f t="shared" si="106"/>
        <v>0</v>
      </c>
      <c r="R371" s="24">
        <f t="shared" si="107"/>
        <v>0</v>
      </c>
      <c r="S371" s="24">
        <f t="shared" si="114"/>
        <v>0</v>
      </c>
      <c r="T371" s="32">
        <f t="shared" si="115"/>
        <v>0</v>
      </c>
      <c r="U371" s="39">
        <f t="shared" si="118"/>
        <v>0</v>
      </c>
      <c r="V371" s="22">
        <f t="shared" si="112"/>
        <v>0</v>
      </c>
      <c r="W371" s="20">
        <f t="shared" si="108"/>
        <v>0</v>
      </c>
      <c r="X371" s="20">
        <f t="shared" si="113"/>
        <v>0</v>
      </c>
      <c r="Y371" s="106">
        <f t="shared" si="109"/>
        <v>0</v>
      </c>
      <c r="AB371" s="110">
        <f t="shared" si="110"/>
        <v>0</v>
      </c>
      <c r="AC371" s="130">
        <f>SUM($AB$33:AB371)*AB371</f>
        <v>0</v>
      </c>
      <c r="AD371" s="91"/>
      <c r="AE371" s="137">
        <f t="shared" si="111"/>
        <v>31</v>
      </c>
    </row>
    <row r="372" spans="7:31">
      <c r="G372" s="144"/>
      <c r="H372" s="145"/>
      <c r="I372" s="146"/>
      <c r="J372" s="147"/>
      <c r="K372" s="21">
        <f t="shared" si="116"/>
        <v>0</v>
      </c>
      <c r="L372" s="45">
        <f t="shared" si="117"/>
        <v>0</v>
      </c>
      <c r="M372" s="153"/>
      <c r="N372" s="147"/>
      <c r="O372" s="22">
        <f t="shared" si="104"/>
        <v>0</v>
      </c>
      <c r="P372" s="26">
        <f t="shared" si="105"/>
        <v>0</v>
      </c>
      <c r="Q372" s="31">
        <f t="shared" si="106"/>
        <v>0</v>
      </c>
      <c r="R372" s="24">
        <f t="shared" si="107"/>
        <v>0</v>
      </c>
      <c r="S372" s="24">
        <f t="shared" si="114"/>
        <v>0</v>
      </c>
      <c r="T372" s="32">
        <f t="shared" si="115"/>
        <v>0</v>
      </c>
      <c r="U372" s="39">
        <f t="shared" si="118"/>
        <v>0</v>
      </c>
      <c r="V372" s="22">
        <f t="shared" si="112"/>
        <v>0</v>
      </c>
      <c r="W372" s="20">
        <f t="shared" si="108"/>
        <v>0</v>
      </c>
      <c r="X372" s="20">
        <f t="shared" si="113"/>
        <v>0</v>
      </c>
      <c r="Y372" s="106">
        <f t="shared" si="109"/>
        <v>0</v>
      </c>
      <c r="AB372" s="110">
        <f t="shared" si="110"/>
        <v>0</v>
      </c>
      <c r="AC372" s="130">
        <f>SUM($AB$33:AB372)*AB372</f>
        <v>0</v>
      </c>
      <c r="AD372" s="91"/>
      <c r="AE372" s="137">
        <f t="shared" si="111"/>
        <v>31</v>
      </c>
    </row>
    <row r="373" spans="7:31">
      <c r="G373" s="144"/>
      <c r="H373" s="145"/>
      <c r="I373" s="146"/>
      <c r="J373" s="147"/>
      <c r="K373" s="21">
        <f t="shared" si="116"/>
        <v>0</v>
      </c>
      <c r="L373" s="45">
        <f t="shared" si="117"/>
        <v>0</v>
      </c>
      <c r="M373" s="153"/>
      <c r="N373" s="147"/>
      <c r="O373" s="22">
        <f t="shared" si="104"/>
        <v>0</v>
      </c>
      <c r="P373" s="26">
        <f t="shared" si="105"/>
        <v>0</v>
      </c>
      <c r="Q373" s="31">
        <f t="shared" si="106"/>
        <v>0</v>
      </c>
      <c r="R373" s="24">
        <f t="shared" si="107"/>
        <v>0</v>
      </c>
      <c r="S373" s="24">
        <f t="shared" si="114"/>
        <v>0</v>
      </c>
      <c r="T373" s="32">
        <f t="shared" si="115"/>
        <v>0</v>
      </c>
      <c r="U373" s="39">
        <f t="shared" si="118"/>
        <v>0</v>
      </c>
      <c r="V373" s="22">
        <f t="shared" si="112"/>
        <v>0</v>
      </c>
      <c r="W373" s="20">
        <f t="shared" si="108"/>
        <v>0</v>
      </c>
      <c r="X373" s="20">
        <f t="shared" si="113"/>
        <v>0</v>
      </c>
      <c r="Y373" s="106">
        <f t="shared" si="109"/>
        <v>0</v>
      </c>
      <c r="AB373" s="110">
        <f t="shared" si="110"/>
        <v>0</v>
      </c>
      <c r="AC373" s="130">
        <f>SUM($AB$33:AB373)*AB373</f>
        <v>0</v>
      </c>
      <c r="AD373" s="91"/>
      <c r="AE373" s="137">
        <f t="shared" si="111"/>
        <v>31</v>
      </c>
    </row>
    <row r="374" spans="7:31">
      <c r="G374" s="144"/>
      <c r="H374" s="145"/>
      <c r="I374" s="146"/>
      <c r="J374" s="147"/>
      <c r="K374" s="21">
        <f t="shared" si="116"/>
        <v>0</v>
      </c>
      <c r="L374" s="45">
        <f t="shared" si="117"/>
        <v>0</v>
      </c>
      <c r="M374" s="153"/>
      <c r="N374" s="147"/>
      <c r="O374" s="22">
        <f t="shared" si="104"/>
        <v>0</v>
      </c>
      <c r="P374" s="26">
        <f t="shared" si="105"/>
        <v>0</v>
      </c>
      <c r="Q374" s="31">
        <f t="shared" si="106"/>
        <v>0</v>
      </c>
      <c r="R374" s="24">
        <f t="shared" si="107"/>
        <v>0</v>
      </c>
      <c r="S374" s="24">
        <f t="shared" si="114"/>
        <v>0</v>
      </c>
      <c r="T374" s="32">
        <f t="shared" si="115"/>
        <v>0</v>
      </c>
      <c r="U374" s="39">
        <f t="shared" si="118"/>
        <v>0</v>
      </c>
      <c r="V374" s="22">
        <f t="shared" si="112"/>
        <v>0</v>
      </c>
      <c r="W374" s="20">
        <f t="shared" si="108"/>
        <v>0</v>
      </c>
      <c r="X374" s="20">
        <f t="shared" si="113"/>
        <v>0</v>
      </c>
      <c r="Y374" s="106">
        <f t="shared" si="109"/>
        <v>0</v>
      </c>
      <c r="AB374" s="110">
        <f t="shared" si="110"/>
        <v>0</v>
      </c>
      <c r="AC374" s="130">
        <f>SUM($AB$33:AB374)*AB374</f>
        <v>0</v>
      </c>
      <c r="AD374" s="91"/>
      <c r="AE374" s="137">
        <f t="shared" si="111"/>
        <v>31</v>
      </c>
    </row>
    <row r="375" spans="7:31">
      <c r="G375" s="144"/>
      <c r="H375" s="145"/>
      <c r="I375" s="146"/>
      <c r="J375" s="147"/>
      <c r="K375" s="21">
        <f t="shared" si="116"/>
        <v>0</v>
      </c>
      <c r="L375" s="45">
        <f t="shared" si="117"/>
        <v>0</v>
      </c>
      <c r="M375" s="153"/>
      <c r="N375" s="147"/>
      <c r="O375" s="22">
        <f t="shared" si="104"/>
        <v>0</v>
      </c>
      <c r="P375" s="26">
        <f t="shared" si="105"/>
        <v>0</v>
      </c>
      <c r="Q375" s="31">
        <f t="shared" si="106"/>
        <v>0</v>
      </c>
      <c r="R375" s="24">
        <f t="shared" si="107"/>
        <v>0</v>
      </c>
      <c r="S375" s="24">
        <f t="shared" si="114"/>
        <v>0</v>
      </c>
      <c r="T375" s="32">
        <f t="shared" si="115"/>
        <v>0</v>
      </c>
      <c r="U375" s="39">
        <f t="shared" si="118"/>
        <v>0</v>
      </c>
      <c r="V375" s="22">
        <f t="shared" si="112"/>
        <v>0</v>
      </c>
      <c r="W375" s="20">
        <f t="shared" si="108"/>
        <v>0</v>
      </c>
      <c r="X375" s="20">
        <f t="shared" si="113"/>
        <v>0</v>
      </c>
      <c r="Y375" s="106">
        <f t="shared" si="109"/>
        <v>0</v>
      </c>
      <c r="AB375" s="110">
        <f t="shared" si="110"/>
        <v>0</v>
      </c>
      <c r="AC375" s="130">
        <f>SUM($AB$33:AB375)*AB375</f>
        <v>0</v>
      </c>
      <c r="AD375" s="91"/>
      <c r="AE375" s="137">
        <f t="shared" si="111"/>
        <v>31</v>
      </c>
    </row>
    <row r="376" spans="7:31">
      <c r="G376" s="144"/>
      <c r="H376" s="145"/>
      <c r="I376" s="146"/>
      <c r="J376" s="147"/>
      <c r="K376" s="21">
        <f t="shared" si="116"/>
        <v>0</v>
      </c>
      <c r="L376" s="45">
        <f t="shared" si="117"/>
        <v>0</v>
      </c>
      <c r="M376" s="153"/>
      <c r="N376" s="147"/>
      <c r="O376" s="22">
        <f t="shared" si="104"/>
        <v>0</v>
      </c>
      <c r="P376" s="26">
        <f t="shared" si="105"/>
        <v>0</v>
      </c>
      <c r="Q376" s="31">
        <f t="shared" si="106"/>
        <v>0</v>
      </c>
      <c r="R376" s="24">
        <f t="shared" si="107"/>
        <v>0</v>
      </c>
      <c r="S376" s="24">
        <f t="shared" si="114"/>
        <v>0</v>
      </c>
      <c r="T376" s="32">
        <f t="shared" si="115"/>
        <v>0</v>
      </c>
      <c r="U376" s="39">
        <f t="shared" si="118"/>
        <v>0</v>
      </c>
      <c r="V376" s="22">
        <f t="shared" si="112"/>
        <v>0</v>
      </c>
      <c r="W376" s="20">
        <f t="shared" si="108"/>
        <v>0</v>
      </c>
      <c r="X376" s="20">
        <f t="shared" si="113"/>
        <v>0</v>
      </c>
      <c r="Y376" s="106">
        <f t="shared" si="109"/>
        <v>0</v>
      </c>
      <c r="AB376" s="110">
        <f t="shared" si="110"/>
        <v>0</v>
      </c>
      <c r="AC376" s="130">
        <f>SUM($AB$33:AB376)*AB376</f>
        <v>0</v>
      </c>
      <c r="AD376" s="91"/>
      <c r="AE376" s="137">
        <f t="shared" si="111"/>
        <v>31</v>
      </c>
    </row>
    <row r="377" spans="7:31">
      <c r="G377" s="144"/>
      <c r="H377" s="145"/>
      <c r="I377" s="146"/>
      <c r="J377" s="147"/>
      <c r="K377" s="21">
        <f t="shared" si="116"/>
        <v>0</v>
      </c>
      <c r="L377" s="45">
        <f t="shared" si="117"/>
        <v>0</v>
      </c>
      <c r="M377" s="153"/>
      <c r="N377" s="147"/>
      <c r="O377" s="22">
        <f t="shared" si="104"/>
        <v>0</v>
      </c>
      <c r="P377" s="26">
        <f t="shared" si="105"/>
        <v>0</v>
      </c>
      <c r="Q377" s="31">
        <f t="shared" si="106"/>
        <v>0</v>
      </c>
      <c r="R377" s="24">
        <f t="shared" si="107"/>
        <v>0</v>
      </c>
      <c r="S377" s="24">
        <f t="shared" si="114"/>
        <v>0</v>
      </c>
      <c r="T377" s="32">
        <f t="shared" si="115"/>
        <v>0</v>
      </c>
      <c r="U377" s="39">
        <f t="shared" si="118"/>
        <v>0</v>
      </c>
      <c r="V377" s="22">
        <f t="shared" si="112"/>
        <v>0</v>
      </c>
      <c r="W377" s="20">
        <f t="shared" si="108"/>
        <v>0</v>
      </c>
      <c r="X377" s="20">
        <f t="shared" si="113"/>
        <v>0</v>
      </c>
      <c r="Y377" s="106">
        <f t="shared" si="109"/>
        <v>0</v>
      </c>
      <c r="AB377" s="110">
        <f t="shared" si="110"/>
        <v>0</v>
      </c>
      <c r="AC377" s="130">
        <f>SUM($AB$33:AB377)*AB377</f>
        <v>0</v>
      </c>
      <c r="AD377" s="91"/>
      <c r="AE377" s="137">
        <f t="shared" si="111"/>
        <v>31</v>
      </c>
    </row>
    <row r="378" spans="7:31">
      <c r="G378" s="144"/>
      <c r="H378" s="145"/>
      <c r="I378" s="146"/>
      <c r="J378" s="147"/>
      <c r="K378" s="21">
        <f t="shared" si="116"/>
        <v>0</v>
      </c>
      <c r="L378" s="45">
        <f t="shared" si="117"/>
        <v>0</v>
      </c>
      <c r="M378" s="153"/>
      <c r="N378" s="147"/>
      <c r="O378" s="22">
        <f t="shared" si="104"/>
        <v>0</v>
      </c>
      <c r="P378" s="26">
        <f t="shared" si="105"/>
        <v>0</v>
      </c>
      <c r="Q378" s="31">
        <f t="shared" si="106"/>
        <v>0</v>
      </c>
      <c r="R378" s="24">
        <f t="shared" si="107"/>
        <v>0</v>
      </c>
      <c r="S378" s="24">
        <f t="shared" si="114"/>
        <v>0</v>
      </c>
      <c r="T378" s="32">
        <f t="shared" si="115"/>
        <v>0</v>
      </c>
      <c r="U378" s="39">
        <f t="shared" si="118"/>
        <v>0</v>
      </c>
      <c r="V378" s="22">
        <f t="shared" si="112"/>
        <v>0</v>
      </c>
      <c r="W378" s="20">
        <f t="shared" si="108"/>
        <v>0</v>
      </c>
      <c r="X378" s="20">
        <f t="shared" si="113"/>
        <v>0</v>
      </c>
      <c r="Y378" s="106">
        <f t="shared" si="109"/>
        <v>0</v>
      </c>
      <c r="AB378" s="110">
        <f t="shared" si="110"/>
        <v>0</v>
      </c>
      <c r="AC378" s="130">
        <f>SUM($AB$33:AB378)*AB378</f>
        <v>0</v>
      </c>
      <c r="AD378" s="91"/>
      <c r="AE378" s="137">
        <f t="shared" si="111"/>
        <v>31</v>
      </c>
    </row>
    <row r="379" spans="7:31">
      <c r="G379" s="144"/>
      <c r="H379" s="145"/>
      <c r="I379" s="146"/>
      <c r="J379" s="147"/>
      <c r="K379" s="21">
        <f t="shared" si="116"/>
        <v>0</v>
      </c>
      <c r="L379" s="45">
        <f t="shared" si="117"/>
        <v>0</v>
      </c>
      <c r="M379" s="153"/>
      <c r="N379" s="147"/>
      <c r="O379" s="22">
        <f t="shared" si="104"/>
        <v>0</v>
      </c>
      <c r="P379" s="26">
        <f t="shared" si="105"/>
        <v>0</v>
      </c>
      <c r="Q379" s="31">
        <f t="shared" si="106"/>
        <v>0</v>
      </c>
      <c r="R379" s="24">
        <f t="shared" si="107"/>
        <v>0</v>
      </c>
      <c r="S379" s="24">
        <f t="shared" si="114"/>
        <v>0</v>
      </c>
      <c r="T379" s="32">
        <f t="shared" si="115"/>
        <v>0</v>
      </c>
      <c r="U379" s="39">
        <f t="shared" si="118"/>
        <v>0</v>
      </c>
      <c r="V379" s="22">
        <f t="shared" si="112"/>
        <v>0</v>
      </c>
      <c r="W379" s="20">
        <f t="shared" si="108"/>
        <v>0</v>
      </c>
      <c r="X379" s="20">
        <f t="shared" si="113"/>
        <v>0</v>
      </c>
      <c r="Y379" s="106">
        <f t="shared" si="109"/>
        <v>0</v>
      </c>
      <c r="AB379" s="110">
        <f t="shared" si="110"/>
        <v>0</v>
      </c>
      <c r="AC379" s="130">
        <f>SUM($AB$33:AB379)*AB379</f>
        <v>0</v>
      </c>
      <c r="AD379" s="91"/>
      <c r="AE379" s="137">
        <f t="shared" si="111"/>
        <v>31</v>
      </c>
    </row>
    <row r="380" spans="7:31">
      <c r="G380" s="144"/>
      <c r="H380" s="145"/>
      <c r="I380" s="146"/>
      <c r="J380" s="147"/>
      <c r="K380" s="21">
        <f t="shared" si="116"/>
        <v>0</v>
      </c>
      <c r="L380" s="45">
        <f t="shared" si="117"/>
        <v>0</v>
      </c>
      <c r="M380" s="153"/>
      <c r="N380" s="147"/>
      <c r="O380" s="22">
        <f t="shared" si="104"/>
        <v>0</v>
      </c>
      <c r="P380" s="26">
        <f t="shared" si="105"/>
        <v>0</v>
      </c>
      <c r="Q380" s="31">
        <f t="shared" si="106"/>
        <v>0</v>
      </c>
      <c r="R380" s="24">
        <f t="shared" si="107"/>
        <v>0</v>
      </c>
      <c r="S380" s="24">
        <f t="shared" si="114"/>
        <v>0</v>
      </c>
      <c r="T380" s="32">
        <f t="shared" si="115"/>
        <v>0</v>
      </c>
      <c r="U380" s="39">
        <f t="shared" si="118"/>
        <v>0</v>
      </c>
      <c r="V380" s="22">
        <f t="shared" si="112"/>
        <v>0</v>
      </c>
      <c r="W380" s="20">
        <f t="shared" si="108"/>
        <v>0</v>
      </c>
      <c r="X380" s="20">
        <f t="shared" si="113"/>
        <v>0</v>
      </c>
      <c r="Y380" s="106">
        <f t="shared" si="109"/>
        <v>0</v>
      </c>
      <c r="AB380" s="110">
        <f t="shared" si="110"/>
        <v>0</v>
      </c>
      <c r="AC380" s="130">
        <f>SUM($AB$33:AB380)*AB380</f>
        <v>0</v>
      </c>
      <c r="AD380" s="91"/>
      <c r="AE380" s="137">
        <f t="shared" si="111"/>
        <v>31</v>
      </c>
    </row>
    <row r="381" spans="7:31">
      <c r="G381" s="144"/>
      <c r="H381" s="145"/>
      <c r="I381" s="146"/>
      <c r="J381" s="147"/>
      <c r="K381" s="21">
        <f t="shared" si="116"/>
        <v>0</v>
      </c>
      <c r="L381" s="45">
        <f t="shared" si="117"/>
        <v>0</v>
      </c>
      <c r="M381" s="153"/>
      <c r="N381" s="147"/>
      <c r="O381" s="22">
        <f t="shared" si="104"/>
        <v>0</v>
      </c>
      <c r="P381" s="26">
        <f t="shared" si="105"/>
        <v>0</v>
      </c>
      <c r="Q381" s="31">
        <f t="shared" si="106"/>
        <v>0</v>
      </c>
      <c r="R381" s="24">
        <f t="shared" si="107"/>
        <v>0</v>
      </c>
      <c r="S381" s="24">
        <f t="shared" si="114"/>
        <v>0</v>
      </c>
      <c r="T381" s="32">
        <f t="shared" si="115"/>
        <v>0</v>
      </c>
      <c r="U381" s="39">
        <f t="shared" si="118"/>
        <v>0</v>
      </c>
      <c r="V381" s="22">
        <f t="shared" si="112"/>
        <v>0</v>
      </c>
      <c r="W381" s="20">
        <f t="shared" si="108"/>
        <v>0</v>
      </c>
      <c r="X381" s="20">
        <f t="shared" si="113"/>
        <v>0</v>
      </c>
      <c r="Y381" s="106">
        <f t="shared" si="109"/>
        <v>0</v>
      </c>
      <c r="AB381" s="110">
        <f t="shared" si="110"/>
        <v>0</v>
      </c>
      <c r="AC381" s="130">
        <f>SUM($AB$33:AB381)*AB381</f>
        <v>0</v>
      </c>
      <c r="AD381" s="91"/>
      <c r="AE381" s="137">
        <f t="shared" si="111"/>
        <v>31</v>
      </c>
    </row>
    <row r="382" spans="7:31">
      <c r="G382" s="144"/>
      <c r="H382" s="145"/>
      <c r="I382" s="146"/>
      <c r="J382" s="147"/>
      <c r="K382" s="21">
        <f t="shared" si="116"/>
        <v>0</v>
      </c>
      <c r="L382" s="45">
        <f t="shared" si="117"/>
        <v>0</v>
      </c>
      <c r="M382" s="153"/>
      <c r="N382" s="147"/>
      <c r="O382" s="22">
        <f t="shared" si="104"/>
        <v>0</v>
      </c>
      <c r="P382" s="26">
        <f t="shared" si="105"/>
        <v>0</v>
      </c>
      <c r="Q382" s="31">
        <f t="shared" si="106"/>
        <v>0</v>
      </c>
      <c r="R382" s="24">
        <f t="shared" si="107"/>
        <v>0</v>
      </c>
      <c r="S382" s="24">
        <f t="shared" si="114"/>
        <v>0</v>
      </c>
      <c r="T382" s="32">
        <f t="shared" si="115"/>
        <v>0</v>
      </c>
      <c r="U382" s="39">
        <f t="shared" si="118"/>
        <v>0</v>
      </c>
      <c r="V382" s="22">
        <f t="shared" si="112"/>
        <v>0</v>
      </c>
      <c r="W382" s="20">
        <f t="shared" si="108"/>
        <v>0</v>
      </c>
      <c r="X382" s="20">
        <f t="shared" si="113"/>
        <v>0</v>
      </c>
      <c r="Y382" s="106">
        <f t="shared" si="109"/>
        <v>0</v>
      </c>
      <c r="AB382" s="110">
        <f t="shared" si="110"/>
        <v>0</v>
      </c>
      <c r="AC382" s="130">
        <f>SUM($AB$33:AB382)*AB382</f>
        <v>0</v>
      </c>
      <c r="AD382" s="91"/>
      <c r="AE382" s="137">
        <f t="shared" si="111"/>
        <v>31</v>
      </c>
    </row>
    <row r="383" spans="7:31">
      <c r="G383" s="144"/>
      <c r="H383" s="145"/>
      <c r="I383" s="146"/>
      <c r="J383" s="147"/>
      <c r="K383" s="21">
        <f t="shared" si="116"/>
        <v>0</v>
      </c>
      <c r="L383" s="45">
        <f t="shared" si="117"/>
        <v>0</v>
      </c>
      <c r="M383" s="153"/>
      <c r="N383" s="147"/>
      <c r="O383" s="22">
        <f t="shared" si="104"/>
        <v>0</v>
      </c>
      <c r="P383" s="26">
        <f t="shared" si="105"/>
        <v>0</v>
      </c>
      <c r="Q383" s="31">
        <f t="shared" si="106"/>
        <v>0</v>
      </c>
      <c r="R383" s="24">
        <f t="shared" si="107"/>
        <v>0</v>
      </c>
      <c r="S383" s="24">
        <f t="shared" si="114"/>
        <v>0</v>
      </c>
      <c r="T383" s="32">
        <f t="shared" si="115"/>
        <v>0</v>
      </c>
      <c r="U383" s="39">
        <f t="shared" si="118"/>
        <v>0</v>
      </c>
      <c r="V383" s="22">
        <f t="shared" si="112"/>
        <v>0</v>
      </c>
      <c r="W383" s="20">
        <f t="shared" si="108"/>
        <v>0</v>
      </c>
      <c r="X383" s="20">
        <f t="shared" si="113"/>
        <v>0</v>
      </c>
      <c r="Y383" s="106">
        <f t="shared" si="109"/>
        <v>0</v>
      </c>
      <c r="AB383" s="110">
        <f t="shared" si="110"/>
        <v>0</v>
      </c>
      <c r="AC383" s="130">
        <f>SUM($AB$33:AB383)*AB383</f>
        <v>0</v>
      </c>
      <c r="AD383" s="91"/>
      <c r="AE383" s="137">
        <f t="shared" si="111"/>
        <v>31</v>
      </c>
    </row>
    <row r="384" spans="7:31">
      <c r="G384" s="144"/>
      <c r="H384" s="145"/>
      <c r="I384" s="146"/>
      <c r="J384" s="147"/>
      <c r="K384" s="21">
        <f t="shared" si="116"/>
        <v>0</v>
      </c>
      <c r="L384" s="45">
        <f t="shared" si="117"/>
        <v>0</v>
      </c>
      <c r="M384" s="153"/>
      <c r="N384" s="147"/>
      <c r="O384" s="22">
        <f t="shared" si="104"/>
        <v>0</v>
      </c>
      <c r="P384" s="26">
        <f t="shared" si="105"/>
        <v>0</v>
      </c>
      <c r="Q384" s="31">
        <f t="shared" si="106"/>
        <v>0</v>
      </c>
      <c r="R384" s="24">
        <f t="shared" si="107"/>
        <v>0</v>
      </c>
      <c r="S384" s="24">
        <f t="shared" si="114"/>
        <v>0</v>
      </c>
      <c r="T384" s="32">
        <f t="shared" si="115"/>
        <v>0</v>
      </c>
      <c r="U384" s="39">
        <f t="shared" si="118"/>
        <v>0</v>
      </c>
      <c r="V384" s="22">
        <f t="shared" si="112"/>
        <v>0</v>
      </c>
      <c r="W384" s="20">
        <f t="shared" si="108"/>
        <v>0</v>
      </c>
      <c r="X384" s="20">
        <f t="shared" si="113"/>
        <v>0</v>
      </c>
      <c r="Y384" s="106">
        <f t="shared" si="109"/>
        <v>0</v>
      </c>
      <c r="AB384" s="110">
        <f t="shared" si="110"/>
        <v>0</v>
      </c>
      <c r="AC384" s="130">
        <f>SUM($AB$33:AB384)*AB384</f>
        <v>0</v>
      </c>
      <c r="AD384" s="91"/>
      <c r="AE384" s="137">
        <f t="shared" si="111"/>
        <v>31</v>
      </c>
    </row>
    <row r="385" spans="1:69">
      <c r="G385" s="144"/>
      <c r="H385" s="145"/>
      <c r="I385" s="146"/>
      <c r="J385" s="147"/>
      <c r="K385" s="21">
        <f t="shared" si="116"/>
        <v>0</v>
      </c>
      <c r="L385" s="45">
        <f t="shared" si="117"/>
        <v>0</v>
      </c>
      <c r="M385" s="153"/>
      <c r="N385" s="147"/>
      <c r="O385" s="22">
        <f t="shared" si="104"/>
        <v>0</v>
      </c>
      <c r="P385" s="26">
        <f t="shared" si="105"/>
        <v>0</v>
      </c>
      <c r="Q385" s="31">
        <f t="shared" si="106"/>
        <v>0</v>
      </c>
      <c r="R385" s="24">
        <f t="shared" si="107"/>
        <v>0</v>
      </c>
      <c r="S385" s="24">
        <f t="shared" si="114"/>
        <v>0</v>
      </c>
      <c r="T385" s="32">
        <f t="shared" si="115"/>
        <v>0</v>
      </c>
      <c r="U385" s="39">
        <f t="shared" si="118"/>
        <v>0</v>
      </c>
      <c r="V385" s="22">
        <f t="shared" si="112"/>
        <v>0</v>
      </c>
      <c r="W385" s="20">
        <f t="shared" si="108"/>
        <v>0</v>
      </c>
      <c r="X385" s="20">
        <f t="shared" si="113"/>
        <v>0</v>
      </c>
      <c r="Y385" s="106">
        <f t="shared" si="109"/>
        <v>0</v>
      </c>
      <c r="AB385" s="110">
        <f t="shared" si="110"/>
        <v>0</v>
      </c>
      <c r="AC385" s="130">
        <f>SUM($AB$33:AB385)*AB385</f>
        <v>0</v>
      </c>
      <c r="AD385" s="91"/>
      <c r="AE385" s="137">
        <f t="shared" si="111"/>
        <v>31</v>
      </c>
    </row>
    <row r="386" spans="1:69">
      <c r="G386" s="144"/>
      <c r="H386" s="145"/>
      <c r="I386" s="146"/>
      <c r="J386" s="147"/>
      <c r="K386" s="21">
        <f t="shared" si="116"/>
        <v>0</v>
      </c>
      <c r="L386" s="45">
        <f t="shared" si="117"/>
        <v>0</v>
      </c>
      <c r="M386" s="153"/>
      <c r="N386" s="147"/>
      <c r="O386" s="22">
        <f t="shared" si="104"/>
        <v>0</v>
      </c>
      <c r="P386" s="26">
        <f t="shared" si="105"/>
        <v>0</v>
      </c>
      <c r="Q386" s="31">
        <f t="shared" si="106"/>
        <v>0</v>
      </c>
      <c r="R386" s="24">
        <f t="shared" si="107"/>
        <v>0</v>
      </c>
      <c r="S386" s="24">
        <f t="shared" si="114"/>
        <v>0</v>
      </c>
      <c r="T386" s="32">
        <f t="shared" si="115"/>
        <v>0</v>
      </c>
      <c r="U386" s="39">
        <f t="shared" si="118"/>
        <v>0</v>
      </c>
      <c r="V386" s="22">
        <f t="shared" si="112"/>
        <v>0</v>
      </c>
      <c r="W386" s="20">
        <f t="shared" si="108"/>
        <v>0</v>
      </c>
      <c r="X386" s="20">
        <f t="shared" si="113"/>
        <v>0</v>
      </c>
      <c r="Y386" s="106">
        <f t="shared" si="109"/>
        <v>0</v>
      </c>
      <c r="AB386" s="110">
        <f t="shared" si="110"/>
        <v>0</v>
      </c>
      <c r="AC386" s="130">
        <f>SUM($AB$33:AB386)*AB386</f>
        <v>0</v>
      </c>
      <c r="AD386" s="91"/>
      <c r="AE386" s="137">
        <f t="shared" si="111"/>
        <v>31</v>
      </c>
    </row>
    <row r="387" spans="1:69">
      <c r="G387" s="144"/>
      <c r="H387" s="145"/>
      <c r="I387" s="146"/>
      <c r="J387" s="147"/>
      <c r="K387" s="21">
        <f t="shared" si="116"/>
        <v>0</v>
      </c>
      <c r="L387" s="45">
        <f t="shared" si="117"/>
        <v>0</v>
      </c>
      <c r="M387" s="153"/>
      <c r="N387" s="147"/>
      <c r="O387" s="22">
        <f t="shared" si="104"/>
        <v>0</v>
      </c>
      <c r="P387" s="26">
        <f t="shared" si="105"/>
        <v>0</v>
      </c>
      <c r="Q387" s="31">
        <f t="shared" si="106"/>
        <v>0</v>
      </c>
      <c r="R387" s="24">
        <f t="shared" si="107"/>
        <v>0</v>
      </c>
      <c r="S387" s="24">
        <f t="shared" si="114"/>
        <v>0</v>
      </c>
      <c r="T387" s="32">
        <f t="shared" si="115"/>
        <v>0</v>
      </c>
      <c r="U387" s="39">
        <f t="shared" si="118"/>
        <v>0</v>
      </c>
      <c r="V387" s="22">
        <f t="shared" si="112"/>
        <v>0</v>
      </c>
      <c r="W387" s="20">
        <f t="shared" si="108"/>
        <v>0</v>
      </c>
      <c r="X387" s="20">
        <f t="shared" si="113"/>
        <v>0</v>
      </c>
      <c r="Y387" s="106">
        <f t="shared" si="109"/>
        <v>0</v>
      </c>
      <c r="AB387" s="110">
        <f t="shared" si="110"/>
        <v>0</v>
      </c>
      <c r="AC387" s="130">
        <f>SUM($AB$33:AB387)*AB387</f>
        <v>0</v>
      </c>
      <c r="AD387" s="91"/>
      <c r="AE387" s="137">
        <f t="shared" si="111"/>
        <v>31</v>
      </c>
    </row>
    <row r="388" spans="1:69">
      <c r="G388" s="144"/>
      <c r="H388" s="145"/>
      <c r="I388" s="146"/>
      <c r="J388" s="147"/>
      <c r="K388" s="21">
        <f t="shared" si="116"/>
        <v>0</v>
      </c>
      <c r="L388" s="45">
        <f t="shared" si="117"/>
        <v>0</v>
      </c>
      <c r="M388" s="153"/>
      <c r="N388" s="147"/>
      <c r="O388" s="22">
        <f t="shared" si="104"/>
        <v>0</v>
      </c>
      <c r="P388" s="26">
        <f t="shared" si="105"/>
        <v>0</v>
      </c>
      <c r="Q388" s="31">
        <f t="shared" si="106"/>
        <v>0</v>
      </c>
      <c r="R388" s="24">
        <f t="shared" si="107"/>
        <v>0</v>
      </c>
      <c r="S388" s="24">
        <f t="shared" si="114"/>
        <v>0</v>
      </c>
      <c r="T388" s="32">
        <f t="shared" si="115"/>
        <v>0</v>
      </c>
      <c r="U388" s="39">
        <f t="shared" si="118"/>
        <v>0</v>
      </c>
      <c r="V388" s="22">
        <f t="shared" si="112"/>
        <v>0</v>
      </c>
      <c r="W388" s="20">
        <f t="shared" si="108"/>
        <v>0</v>
      </c>
      <c r="X388" s="20">
        <f t="shared" si="113"/>
        <v>0</v>
      </c>
      <c r="Y388" s="106">
        <f t="shared" si="109"/>
        <v>0</v>
      </c>
      <c r="AB388" s="110">
        <f t="shared" si="110"/>
        <v>0</v>
      </c>
      <c r="AC388" s="130">
        <f>SUM($AB$33:AB388)*AB388</f>
        <v>0</v>
      </c>
      <c r="AD388" s="91"/>
      <c r="AE388" s="137">
        <f t="shared" si="111"/>
        <v>31</v>
      </c>
    </row>
    <row r="389" spans="1:69">
      <c r="G389" s="144"/>
      <c r="H389" s="145"/>
      <c r="I389" s="146"/>
      <c r="J389" s="147"/>
      <c r="K389" s="21">
        <f t="shared" si="116"/>
        <v>0</v>
      </c>
      <c r="L389" s="45">
        <f t="shared" si="117"/>
        <v>0</v>
      </c>
      <c r="M389" s="153"/>
      <c r="N389" s="147"/>
      <c r="O389" s="22">
        <f t="shared" si="104"/>
        <v>0</v>
      </c>
      <c r="P389" s="26">
        <f t="shared" si="105"/>
        <v>0</v>
      </c>
      <c r="Q389" s="31">
        <f t="shared" si="106"/>
        <v>0</v>
      </c>
      <c r="R389" s="24">
        <f t="shared" si="107"/>
        <v>0</v>
      </c>
      <c r="S389" s="24">
        <f t="shared" si="114"/>
        <v>0</v>
      </c>
      <c r="T389" s="32">
        <f t="shared" si="115"/>
        <v>0</v>
      </c>
      <c r="U389" s="39">
        <f t="shared" si="118"/>
        <v>0</v>
      </c>
      <c r="V389" s="22">
        <f t="shared" si="112"/>
        <v>0</v>
      </c>
      <c r="W389" s="20">
        <f t="shared" si="108"/>
        <v>0</v>
      </c>
      <c r="X389" s="20">
        <f t="shared" si="113"/>
        <v>0</v>
      </c>
      <c r="Y389" s="106">
        <f t="shared" si="109"/>
        <v>0</v>
      </c>
      <c r="AB389" s="110">
        <f t="shared" si="110"/>
        <v>0</v>
      </c>
      <c r="AC389" s="130">
        <f>SUM($AB$33:AB389)*AB389</f>
        <v>0</v>
      </c>
      <c r="AD389" s="91"/>
      <c r="AE389" s="137">
        <f t="shared" si="111"/>
        <v>31</v>
      </c>
    </row>
    <row r="390" spans="1:69">
      <c r="G390" s="144"/>
      <c r="H390" s="145"/>
      <c r="I390" s="146"/>
      <c r="J390" s="147"/>
      <c r="K390" s="21">
        <f t="shared" si="116"/>
        <v>0</v>
      </c>
      <c r="L390" s="45">
        <f t="shared" si="117"/>
        <v>0</v>
      </c>
      <c r="M390" s="153"/>
      <c r="N390" s="147"/>
      <c r="O390" s="22">
        <f t="shared" si="104"/>
        <v>0</v>
      </c>
      <c r="P390" s="26">
        <f t="shared" si="105"/>
        <v>0</v>
      </c>
      <c r="Q390" s="31">
        <f t="shared" si="106"/>
        <v>0</v>
      </c>
      <c r="R390" s="24">
        <f t="shared" si="107"/>
        <v>0</v>
      </c>
      <c r="S390" s="24">
        <f t="shared" si="114"/>
        <v>0</v>
      </c>
      <c r="T390" s="32">
        <f t="shared" si="115"/>
        <v>0</v>
      </c>
      <c r="U390" s="39">
        <f t="shared" si="118"/>
        <v>0</v>
      </c>
      <c r="V390" s="22">
        <f t="shared" si="112"/>
        <v>0</v>
      </c>
      <c r="W390" s="20">
        <f t="shared" si="108"/>
        <v>0</v>
      </c>
      <c r="X390" s="20">
        <f t="shared" si="113"/>
        <v>0</v>
      </c>
      <c r="Y390" s="106">
        <f t="shared" si="109"/>
        <v>0</v>
      </c>
      <c r="AB390" s="110">
        <f t="shared" si="110"/>
        <v>0</v>
      </c>
      <c r="AC390" s="130">
        <f>SUM($AB$33:AB390)*AB390</f>
        <v>0</v>
      </c>
      <c r="AD390" s="91"/>
      <c r="AE390" s="137">
        <f t="shared" si="111"/>
        <v>31</v>
      </c>
    </row>
    <row r="391" spans="1:69">
      <c r="G391" s="144"/>
      <c r="H391" s="145"/>
      <c r="I391" s="146"/>
      <c r="J391" s="147"/>
      <c r="K391" s="21">
        <f t="shared" si="116"/>
        <v>0</v>
      </c>
      <c r="L391" s="45">
        <f t="shared" si="117"/>
        <v>0</v>
      </c>
      <c r="M391" s="153"/>
      <c r="N391" s="147"/>
      <c r="O391" s="22">
        <f t="shared" ref="O391:O397" si="119">IF(ISERROR(N391/M391),0,N391/M391)</f>
        <v>0</v>
      </c>
      <c r="P391" s="26">
        <f t="shared" ref="P391:P397" si="120">IF(ISERROR(M391/(N391*24)),0,M391/(N391*24))</f>
        <v>0</v>
      </c>
      <c r="Q391" s="31">
        <f t="shared" ref="Q391:Q397" si="121">IF(ISBLANK(I391),0,IF(M391&gt;=I391,1,-1))</f>
        <v>0</v>
      </c>
      <c r="R391" s="24">
        <f t="shared" ref="R391:R397" si="122">IF(ISBLANK(J391),0,IF(N391&lt;=J391,1,-1))</f>
        <v>0</v>
      </c>
      <c r="S391" s="24">
        <f t="shared" si="114"/>
        <v>0</v>
      </c>
      <c r="T391" s="32">
        <f t="shared" si="115"/>
        <v>0</v>
      </c>
      <c r="U391" s="39">
        <f t="shared" si="118"/>
        <v>0</v>
      </c>
      <c r="V391" s="22">
        <f t="shared" si="112"/>
        <v>0</v>
      </c>
      <c r="W391" s="20">
        <f t="shared" ref="W391:W397" si="123">IF(ISERROR(10*O391),0,10*O391)</f>
        <v>0</v>
      </c>
      <c r="X391" s="20">
        <f t="shared" si="113"/>
        <v>0</v>
      </c>
      <c r="Y391" s="106">
        <f t="shared" ref="Y391:Y397" si="124">O391*$AC$13</f>
        <v>0</v>
      </c>
      <c r="AB391" s="110">
        <f t="shared" ref="AB391:AB397" si="125">IF(ISBLANK(G391),0,1)</f>
        <v>0</v>
      </c>
      <c r="AC391" s="130">
        <f>SUM($AB$33:AB391)*AB391</f>
        <v>0</v>
      </c>
      <c r="AD391" s="91"/>
      <c r="AE391" s="137">
        <f t="shared" ref="AE391:AE397" si="126">EOMONTH(H391,0)</f>
        <v>31</v>
      </c>
    </row>
    <row r="392" spans="1:69">
      <c r="G392" s="144"/>
      <c r="H392" s="145"/>
      <c r="I392" s="146"/>
      <c r="J392" s="147"/>
      <c r="K392" s="21">
        <f t="shared" si="116"/>
        <v>0</v>
      </c>
      <c r="L392" s="45">
        <f t="shared" si="117"/>
        <v>0</v>
      </c>
      <c r="M392" s="153"/>
      <c r="N392" s="147"/>
      <c r="O392" s="22">
        <f t="shared" si="119"/>
        <v>0</v>
      </c>
      <c r="P392" s="26">
        <f t="shared" si="120"/>
        <v>0</v>
      </c>
      <c r="Q392" s="31">
        <f t="shared" si="121"/>
        <v>0</v>
      </c>
      <c r="R392" s="24">
        <f t="shared" si="122"/>
        <v>0</v>
      </c>
      <c r="S392" s="24">
        <f t="shared" si="114"/>
        <v>0</v>
      </c>
      <c r="T392" s="32">
        <f t="shared" si="115"/>
        <v>0</v>
      </c>
      <c r="U392" s="39">
        <f t="shared" si="118"/>
        <v>0</v>
      </c>
      <c r="V392" s="22">
        <f t="shared" si="112"/>
        <v>0</v>
      </c>
      <c r="W392" s="20">
        <f t="shared" si="123"/>
        <v>0</v>
      </c>
      <c r="X392" s="20">
        <f t="shared" si="113"/>
        <v>0</v>
      </c>
      <c r="Y392" s="106">
        <f t="shared" si="124"/>
        <v>0</v>
      </c>
      <c r="AB392" s="110">
        <f t="shared" si="125"/>
        <v>0</v>
      </c>
      <c r="AC392" s="130">
        <f>SUM($AB$33:AB392)*AB392</f>
        <v>0</v>
      </c>
      <c r="AD392" s="91"/>
      <c r="AE392" s="137">
        <f t="shared" si="126"/>
        <v>31</v>
      </c>
    </row>
    <row r="393" spans="1:69">
      <c r="G393" s="144"/>
      <c r="H393" s="145"/>
      <c r="I393" s="146"/>
      <c r="J393" s="147"/>
      <c r="K393" s="21">
        <f t="shared" si="116"/>
        <v>0</v>
      </c>
      <c r="L393" s="45">
        <f t="shared" si="117"/>
        <v>0</v>
      </c>
      <c r="M393" s="153"/>
      <c r="N393" s="147"/>
      <c r="O393" s="22">
        <f t="shared" si="119"/>
        <v>0</v>
      </c>
      <c r="P393" s="26">
        <f t="shared" si="120"/>
        <v>0</v>
      </c>
      <c r="Q393" s="31">
        <f t="shared" si="121"/>
        <v>0</v>
      </c>
      <c r="R393" s="24">
        <f t="shared" si="122"/>
        <v>0</v>
      </c>
      <c r="S393" s="24">
        <f t="shared" si="114"/>
        <v>0</v>
      </c>
      <c r="T393" s="32">
        <f t="shared" si="115"/>
        <v>0</v>
      </c>
      <c r="U393" s="39">
        <f t="shared" si="118"/>
        <v>0</v>
      </c>
      <c r="V393" s="22">
        <f t="shared" si="112"/>
        <v>0</v>
      </c>
      <c r="W393" s="20">
        <f t="shared" si="123"/>
        <v>0</v>
      </c>
      <c r="X393" s="20">
        <f t="shared" si="113"/>
        <v>0</v>
      </c>
      <c r="Y393" s="106">
        <f t="shared" si="124"/>
        <v>0</v>
      </c>
      <c r="AB393" s="110">
        <f t="shared" si="125"/>
        <v>0</v>
      </c>
      <c r="AC393" s="130">
        <f>SUM($AB$33:AB393)*AB393</f>
        <v>0</v>
      </c>
      <c r="AD393" s="91"/>
      <c r="AE393" s="137">
        <f t="shared" si="126"/>
        <v>31</v>
      </c>
    </row>
    <row r="394" spans="1:69">
      <c r="G394" s="144"/>
      <c r="H394" s="145"/>
      <c r="I394" s="146"/>
      <c r="J394" s="147"/>
      <c r="K394" s="21">
        <f t="shared" si="116"/>
        <v>0</v>
      </c>
      <c r="L394" s="45">
        <f t="shared" si="117"/>
        <v>0</v>
      </c>
      <c r="M394" s="153"/>
      <c r="N394" s="147"/>
      <c r="O394" s="22">
        <f t="shared" si="119"/>
        <v>0</v>
      </c>
      <c r="P394" s="26">
        <f t="shared" si="120"/>
        <v>0</v>
      </c>
      <c r="Q394" s="31">
        <f t="shared" si="121"/>
        <v>0</v>
      </c>
      <c r="R394" s="24">
        <f t="shared" si="122"/>
        <v>0</v>
      </c>
      <c r="S394" s="24">
        <f t="shared" si="114"/>
        <v>0</v>
      </c>
      <c r="T394" s="32">
        <f t="shared" si="115"/>
        <v>0</v>
      </c>
      <c r="U394" s="39">
        <f t="shared" si="118"/>
        <v>0</v>
      </c>
      <c r="V394" s="22">
        <f t="shared" si="112"/>
        <v>0</v>
      </c>
      <c r="W394" s="20">
        <f t="shared" si="123"/>
        <v>0</v>
      </c>
      <c r="X394" s="20">
        <f t="shared" si="113"/>
        <v>0</v>
      </c>
      <c r="Y394" s="106">
        <f t="shared" si="124"/>
        <v>0</v>
      </c>
      <c r="AB394" s="110">
        <f t="shared" si="125"/>
        <v>0</v>
      </c>
      <c r="AC394" s="130">
        <f>SUM($AB$33:AB394)*AB394</f>
        <v>0</v>
      </c>
      <c r="AD394" s="91"/>
      <c r="AE394" s="137">
        <f t="shared" si="126"/>
        <v>31</v>
      </c>
    </row>
    <row r="395" spans="1:69">
      <c r="G395" s="144"/>
      <c r="H395" s="145"/>
      <c r="I395" s="146"/>
      <c r="J395" s="147"/>
      <c r="K395" s="21">
        <f t="shared" si="116"/>
        <v>0</v>
      </c>
      <c r="L395" s="45">
        <f t="shared" si="117"/>
        <v>0</v>
      </c>
      <c r="M395" s="153"/>
      <c r="N395" s="147"/>
      <c r="O395" s="22">
        <f t="shared" si="119"/>
        <v>0</v>
      </c>
      <c r="P395" s="26">
        <f t="shared" si="120"/>
        <v>0</v>
      </c>
      <c r="Q395" s="31">
        <f t="shared" si="121"/>
        <v>0</v>
      </c>
      <c r="R395" s="24">
        <f t="shared" si="122"/>
        <v>0</v>
      </c>
      <c r="S395" s="24">
        <f t="shared" si="114"/>
        <v>0</v>
      </c>
      <c r="T395" s="32">
        <f t="shared" si="115"/>
        <v>0</v>
      </c>
      <c r="U395" s="39">
        <f t="shared" si="118"/>
        <v>0</v>
      </c>
      <c r="V395" s="22">
        <f t="shared" si="112"/>
        <v>0</v>
      </c>
      <c r="W395" s="20">
        <f t="shared" si="123"/>
        <v>0</v>
      </c>
      <c r="X395" s="20">
        <f t="shared" si="113"/>
        <v>0</v>
      </c>
      <c r="Y395" s="106">
        <f t="shared" si="124"/>
        <v>0</v>
      </c>
      <c r="AB395" s="110">
        <f t="shared" si="125"/>
        <v>0</v>
      </c>
      <c r="AC395" s="130">
        <f>SUM($AB$33:AB395)*AB395</f>
        <v>0</v>
      </c>
      <c r="AD395" s="91"/>
      <c r="AE395" s="137">
        <f t="shared" si="126"/>
        <v>31</v>
      </c>
    </row>
    <row r="396" spans="1:69">
      <c r="G396" s="144"/>
      <c r="H396" s="145"/>
      <c r="I396" s="146"/>
      <c r="J396" s="147"/>
      <c r="K396" s="21">
        <f t="shared" si="116"/>
        <v>0</v>
      </c>
      <c r="L396" s="45">
        <f t="shared" si="117"/>
        <v>0</v>
      </c>
      <c r="M396" s="153"/>
      <c r="N396" s="147"/>
      <c r="O396" s="22">
        <f t="shared" si="119"/>
        <v>0</v>
      </c>
      <c r="P396" s="26">
        <f t="shared" si="120"/>
        <v>0</v>
      </c>
      <c r="Q396" s="31">
        <f t="shared" si="121"/>
        <v>0</v>
      </c>
      <c r="R396" s="24">
        <f t="shared" si="122"/>
        <v>0</v>
      </c>
      <c r="S396" s="24">
        <f t="shared" si="114"/>
        <v>0</v>
      </c>
      <c r="T396" s="32">
        <f t="shared" si="115"/>
        <v>0</v>
      </c>
      <c r="U396" s="39">
        <f t="shared" si="118"/>
        <v>0</v>
      </c>
      <c r="V396" s="22">
        <f t="shared" si="112"/>
        <v>0</v>
      </c>
      <c r="W396" s="20">
        <f t="shared" si="123"/>
        <v>0</v>
      </c>
      <c r="X396" s="20">
        <f t="shared" si="113"/>
        <v>0</v>
      </c>
      <c r="Y396" s="106">
        <f t="shared" si="124"/>
        <v>0</v>
      </c>
      <c r="AB396" s="110">
        <f t="shared" si="125"/>
        <v>0</v>
      </c>
      <c r="AC396" s="130">
        <f>SUM($AB$33:AB396)*AB396</f>
        <v>0</v>
      </c>
      <c r="AD396" s="91"/>
      <c r="AE396" s="137">
        <f t="shared" si="126"/>
        <v>31</v>
      </c>
    </row>
    <row r="397" spans="1:69" ht="15.75" thickBot="1">
      <c r="G397" s="148"/>
      <c r="H397" s="149"/>
      <c r="I397" s="150"/>
      <c r="J397" s="151"/>
      <c r="K397" s="133">
        <f t="shared" si="116"/>
        <v>0</v>
      </c>
      <c r="L397" s="134">
        <f t="shared" si="117"/>
        <v>0</v>
      </c>
      <c r="M397" s="154"/>
      <c r="N397" s="151"/>
      <c r="O397" s="92">
        <f t="shared" si="119"/>
        <v>0</v>
      </c>
      <c r="P397" s="93">
        <f t="shared" si="120"/>
        <v>0</v>
      </c>
      <c r="Q397" s="94">
        <f t="shared" si="121"/>
        <v>0</v>
      </c>
      <c r="R397" s="95">
        <f t="shared" si="122"/>
        <v>0</v>
      </c>
      <c r="S397" s="95">
        <f t="shared" si="114"/>
        <v>0</v>
      </c>
      <c r="T397" s="96">
        <f t="shared" si="115"/>
        <v>0</v>
      </c>
      <c r="U397" s="97">
        <f t="shared" si="118"/>
        <v>0</v>
      </c>
      <c r="V397" s="92">
        <f t="shared" si="112"/>
        <v>0</v>
      </c>
      <c r="W397" s="98">
        <f t="shared" si="123"/>
        <v>0</v>
      </c>
      <c r="X397" s="98">
        <f t="shared" si="113"/>
        <v>0</v>
      </c>
      <c r="Y397" s="107">
        <f t="shared" si="124"/>
        <v>0</v>
      </c>
      <c r="AB397" s="111">
        <f t="shared" si="125"/>
        <v>0</v>
      </c>
      <c r="AC397" s="131">
        <f>SUM($AB$33:AB397)*AB397</f>
        <v>0</v>
      </c>
      <c r="AD397" s="138"/>
      <c r="AE397" s="139">
        <f t="shared" si="126"/>
        <v>31</v>
      </c>
    </row>
    <row r="400" spans="1:69" s="79" customFormat="1" ht="26.25">
      <c r="A400" s="80"/>
      <c r="B400" s="80" t="s">
        <v>55</v>
      </c>
      <c r="C400" s="80"/>
      <c r="D400" s="80"/>
      <c r="E400" s="80"/>
      <c r="F400" s="80"/>
      <c r="G400" s="81"/>
      <c r="H400" s="114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0"/>
      <c r="BO400" s="80"/>
      <c r="BP400" s="80"/>
      <c r="BQ400" s="80"/>
    </row>
  </sheetData>
  <mergeCells count="10">
    <mergeCell ref="G32:H32"/>
    <mergeCell ref="G11:H11"/>
    <mergeCell ref="G7:H7"/>
    <mergeCell ref="AB6:AC6"/>
    <mergeCell ref="G18:H18"/>
    <mergeCell ref="G5:H6"/>
    <mergeCell ref="I5:L5"/>
    <mergeCell ref="M5:P5"/>
    <mergeCell ref="Q5:T5"/>
    <mergeCell ref="U5:Y5"/>
  </mergeCells>
  <conditionalFormatting sqref="Q33:T397 Q19:T30 Q12:T16 Q8:R9">
    <cfRule type="cellIs" dxfId="4" priority="77" operator="equal">
      <formula>1</formula>
    </cfRule>
    <cfRule type="cellIs" dxfId="3" priority="78" operator="equal">
      <formula>-1</formula>
    </cfRule>
  </conditionalFormatting>
  <conditionalFormatting sqref="O33:P397 U33:Y397 U19:Y30 G19:P30 U12:Y16 G12:P16 S8:Y9 I8:J8 K8:P9">
    <cfRule type="cellIs" dxfId="2" priority="76" operator="equal">
      <formula>0</formula>
    </cfRule>
  </conditionalFormatting>
  <conditionalFormatting sqref="K33:L33">
    <cfRule type="cellIs" dxfId="1" priority="2" operator="equal">
      <formula>0</formula>
    </cfRule>
  </conditionalFormatting>
  <conditionalFormatting sqref="K33:L397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Run Log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Indy</dc:creator>
  <cp:lastModifiedBy>Indy</cp:lastModifiedBy>
  <dcterms:created xsi:type="dcterms:W3CDTF">2011-11-01T17:57:05Z</dcterms:created>
  <dcterms:modified xsi:type="dcterms:W3CDTF">2011-11-13T23:31:47Z</dcterms:modified>
</cp:coreProperties>
</file>