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 tabRatio="828"/>
  </bookViews>
  <sheets>
    <sheet name="Cover" sheetId="5" r:id="rId1"/>
    <sheet name="Birth Celebrations" sheetId="7" r:id="rId2"/>
  </sheets>
  <calcPr calcId="125725"/>
</workbook>
</file>

<file path=xl/calcChain.xml><?xml version="1.0" encoding="utf-8"?>
<calcChain xmlns="http://schemas.openxmlformats.org/spreadsheetml/2006/main">
  <c r="H7" i="7"/>
  <c r="G11" s="1"/>
  <c r="AB28"/>
  <c r="AB15"/>
  <c r="X28"/>
  <c r="X27"/>
  <c r="X26"/>
  <c r="X25"/>
  <c r="X24"/>
  <c r="X23"/>
  <c r="X22"/>
  <c r="X21"/>
  <c r="X20"/>
  <c r="X19"/>
  <c r="X18"/>
  <c r="X17"/>
  <c r="X16"/>
  <c r="X15"/>
  <c r="T28"/>
  <c r="T27"/>
  <c r="T26"/>
  <c r="T25"/>
  <c r="T24"/>
  <c r="T23"/>
  <c r="T22"/>
  <c r="T21"/>
  <c r="T20"/>
  <c r="T19"/>
  <c r="T18"/>
  <c r="T17"/>
  <c r="T16"/>
  <c r="T15"/>
  <c r="P28"/>
  <c r="P27"/>
  <c r="P26"/>
  <c r="P25"/>
  <c r="P24"/>
  <c r="P23"/>
  <c r="P22"/>
  <c r="P21"/>
  <c r="P20"/>
  <c r="P19"/>
  <c r="P18"/>
  <c r="P17"/>
  <c r="P16"/>
  <c r="P15"/>
  <c r="L28"/>
  <c r="L27"/>
  <c r="L26"/>
  <c r="L25"/>
  <c r="L24"/>
  <c r="L23"/>
  <c r="L22"/>
  <c r="L21"/>
  <c r="L20"/>
  <c r="L19"/>
  <c r="L18"/>
  <c r="L17"/>
  <c r="L16"/>
  <c r="L15"/>
  <c r="Y16"/>
  <c r="Y17"/>
  <c r="Y18"/>
  <c r="Y19"/>
  <c r="Y20"/>
  <c r="Y21"/>
  <c r="Y22"/>
  <c r="Y23"/>
  <c r="Y24"/>
  <c r="Y25"/>
  <c r="Y26"/>
  <c r="Y27"/>
  <c r="Y28"/>
  <c r="Y15"/>
  <c r="U16"/>
  <c r="U17"/>
  <c r="U18"/>
  <c r="U19"/>
  <c r="U20"/>
  <c r="U21"/>
  <c r="U22"/>
  <c r="U23"/>
  <c r="U24"/>
  <c r="U25"/>
  <c r="U26"/>
  <c r="U27"/>
  <c r="U28"/>
  <c r="U15"/>
  <c r="Q16"/>
  <c r="Q17"/>
  <c r="Q18"/>
  <c r="Q19"/>
  <c r="Q20"/>
  <c r="Q21"/>
  <c r="Q22"/>
  <c r="Q23"/>
  <c r="Q24"/>
  <c r="Q25"/>
  <c r="Q26"/>
  <c r="Q27"/>
  <c r="Q28"/>
  <c r="Q15"/>
  <c r="M16"/>
  <c r="M17"/>
  <c r="M18"/>
  <c r="M19"/>
  <c r="M20"/>
  <c r="M21"/>
  <c r="M22"/>
  <c r="M23"/>
  <c r="M24"/>
  <c r="M25"/>
  <c r="M26"/>
  <c r="M27"/>
  <c r="M28"/>
  <c r="M15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15"/>
  <c r="I15" s="1"/>
  <c r="AA16"/>
  <c r="AA17" s="1"/>
  <c r="AB17" s="1"/>
  <c r="AC15"/>
  <c r="C3"/>
  <c r="AB16" l="1"/>
  <c r="AC16" s="1"/>
  <c r="W11"/>
  <c r="S11"/>
  <c r="AA11" s="1"/>
  <c r="O11"/>
  <c r="K11"/>
  <c r="AA18"/>
  <c r="AB18" s="1"/>
  <c r="AC18" s="1"/>
  <c r="AC17"/>
  <c r="AA19"/>
  <c r="AB19" s="1"/>
  <c r="B1"/>
  <c r="AA20" l="1"/>
  <c r="AB20" s="1"/>
  <c r="AC19"/>
  <c r="AC20" l="1"/>
  <c r="AA21"/>
  <c r="AB21" s="1"/>
  <c r="AA22" l="1"/>
  <c r="AB22" s="1"/>
  <c r="AC21"/>
  <c r="AC22" l="1"/>
  <c r="AA23"/>
  <c r="AB23" s="1"/>
  <c r="AA24" l="1"/>
  <c r="AB24" s="1"/>
  <c r="AC23"/>
  <c r="AC24" l="1"/>
  <c r="AA25"/>
  <c r="AB25" s="1"/>
  <c r="AA26" l="1"/>
  <c r="AB26" s="1"/>
  <c r="AC25"/>
  <c r="AC26" l="1"/>
  <c r="AA27"/>
  <c r="AB27" s="1"/>
  <c r="AC28" l="1"/>
  <c r="AC27"/>
</calcChain>
</file>

<file path=xl/sharedStrings.xml><?xml version="1.0" encoding="utf-8"?>
<sst xmlns="http://schemas.openxmlformats.org/spreadsheetml/2006/main" count="62" uniqueCount="43">
  <si>
    <t>SPREADSHEET LIBRARY</t>
  </si>
  <si>
    <t>PRODUCED BY THE SPREADSHEET LIBRARY TEAM</t>
  </si>
  <si>
    <t>For further Excel tools and guides please visit our website</t>
  </si>
  <si>
    <t>WEBSITE</t>
  </si>
  <si>
    <t>www.spreadsheet-library.co.uk</t>
  </si>
  <si>
    <t>Please direct any queries / requests / suggestions to our email</t>
  </si>
  <si>
    <t>EMAIL</t>
  </si>
  <si>
    <t>admin@spreadsheet-library.co.uk</t>
  </si>
  <si>
    <t>© Spreadsheet Library</t>
  </si>
  <si>
    <t>Regrettably therefore, the Spreadsheet Library can accept no liability for any loss (monetarial or otherwise)</t>
  </si>
  <si>
    <t>incurred as a result of using this tool</t>
  </si>
  <si>
    <t>Whilst every reasonable effort has been made to test the functionality and integrity of this tool, we admit</t>
  </si>
  <si>
    <t>that no spreadsheet can ever be guarenteed to be 100% error free, and no spreadsheet which has not</t>
  </si>
  <si>
    <t>been bespokely designed can purport to be 100% suitable for your specific needs</t>
  </si>
  <si>
    <t>Functionality and appearance may be significantly compromised if using versions pre Excel 2007</t>
  </si>
  <si>
    <t>GENERAL GUIDE</t>
  </si>
  <si>
    <t>Read all instructions carefully</t>
  </si>
  <si>
    <t>For educational and experimental purposes, this spreadsheet is provided unprotected. In order to preserve</t>
  </si>
  <si>
    <t>the functionality and integrity of a live file in real use, we strongly recommend -</t>
  </si>
  <si>
    <t>Do not make any structural changes to the model</t>
  </si>
  <si>
    <t>Be aware that any such modifications may cause issues that are not always immediately apparent</t>
  </si>
  <si>
    <t>If you do need to modify the spreadsheet in any way, make sure and save new post change versions on a</t>
  </si>
  <si>
    <t>regular basis so that you have a historical recovery should any problems occur</t>
  </si>
  <si>
    <t>Only change the contents of designated user Input cells</t>
  </si>
  <si>
    <t>DISCLAIMER</t>
  </si>
  <si>
    <t>As noted above, there is a risk of user corruption due to the spreadsheet being unprotected</t>
  </si>
  <si>
    <t>We recommend using this spreadsheet with due care, and sense checking any output to be relied upon</t>
  </si>
  <si>
    <t>You are free to use this spreadsheet as you wish, however, we ask that you expressly stipulate if you have</t>
  </si>
  <si>
    <t>made any modifications prior to distribution so as to protect the reputation of the original</t>
  </si>
  <si>
    <t>Date</t>
  </si>
  <si>
    <t>Age</t>
  </si>
  <si>
    <t xml:space="preserve">Number  </t>
  </si>
  <si>
    <t xml:space="preserve">Age </t>
  </si>
  <si>
    <t>MISCELLANEOUS: BIRTH CELEBRATIONS</t>
  </si>
  <si>
    <t>Date of Birth</t>
  </si>
  <si>
    <t>SECOND CELEBRATIONS</t>
  </si>
  <si>
    <t>MINUTE CELEBRATIONS</t>
  </si>
  <si>
    <t>HOUR CELEBRATIONS</t>
  </si>
  <si>
    <t>DAY CELEBRATIONS</t>
  </si>
  <si>
    <t>WEEK CELEBRATIONS</t>
  </si>
  <si>
    <t>MONTH CELEBRATIONS</t>
  </si>
  <si>
    <t>SECONDS OLD</t>
  </si>
  <si>
    <t>Today</t>
  </si>
</sst>
</file>

<file path=xl/styles.xml><?xml version="1.0" encoding="utf-8"?>
<styleSheet xmlns="http://schemas.openxmlformats.org/spreadsheetml/2006/main">
  <numFmts count="2">
    <numFmt numFmtId="167" formatCode="#,##0_);\-#,##0;\-_)"/>
    <numFmt numFmtId="168" formatCode="ddd\ dd\ mmm\ yyyy"/>
  </numFmts>
  <fonts count="12">
    <font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u/>
      <sz val="8.25"/>
      <color theme="10"/>
      <name val="Calibri"/>
      <family val="2"/>
    </font>
    <font>
      <b/>
      <u/>
      <sz val="11"/>
      <color theme="3" tint="-0.499984740745262"/>
      <name val="Calibri"/>
      <family val="2"/>
    </font>
    <font>
      <b/>
      <u/>
      <sz val="11"/>
      <color theme="3" tint="-0.499984740745262"/>
      <name val="Calibri"/>
      <family val="2"/>
      <scheme val="minor"/>
    </font>
    <font>
      <b/>
      <sz val="60"/>
      <color theme="0" tint="-0.14999847407452621"/>
      <name val="Calibri"/>
      <family val="2"/>
      <scheme val="minor"/>
    </font>
    <font>
      <b/>
      <sz val="24"/>
      <color theme="0" tint="-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 tint="-0.14993743705557422"/>
      <name val="Calibri"/>
      <family val="2"/>
      <scheme val="minor"/>
    </font>
    <font>
      <sz val="20"/>
      <color theme="0" tint="-0.1499374370555742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4" tint="-0.499984740745262"/>
      </left>
      <right/>
      <top style="thick">
        <color theme="4" tint="-0.499984740745262"/>
      </top>
      <bottom style="thin">
        <color theme="0"/>
      </bottom>
      <diagonal/>
    </border>
    <border>
      <left/>
      <right/>
      <top style="thick">
        <color theme="4" tint="-0.499984740745262"/>
      </top>
      <bottom style="thin">
        <color theme="0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thin">
        <color theme="0"/>
      </bottom>
      <diagonal/>
    </border>
    <border>
      <left style="thick">
        <color theme="4" tint="-0.49998474074526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ck">
        <color theme="4" tint="-0.499984740745262"/>
      </right>
      <top style="thin">
        <color theme="0"/>
      </top>
      <bottom/>
      <diagonal/>
    </border>
    <border>
      <left style="thick">
        <color theme="4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ck">
        <color theme="4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ck">
        <color theme="4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ck">
        <color theme="4" tint="-0.499984740745262"/>
      </right>
      <top style="hair">
        <color theme="0" tint="-0.499984740745262"/>
      </top>
      <bottom/>
      <diagonal/>
    </border>
    <border>
      <left style="thick">
        <color theme="4" tint="-0.499984740745262"/>
      </left>
      <right style="hair">
        <color theme="0" tint="-0.499984740745262"/>
      </right>
      <top style="thin">
        <color theme="4" tint="-0.499984740745262"/>
      </top>
      <bottom style="thick">
        <color theme="4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4" tint="-0.499984740745262"/>
      </top>
      <bottom style="thick">
        <color theme="4" tint="-0.499984740745262"/>
      </bottom>
      <diagonal/>
    </border>
    <border>
      <left style="hair">
        <color theme="0" tint="-0.499984740745262"/>
      </left>
      <right style="thick">
        <color theme="4" tint="-0.499984740745262"/>
      </right>
      <top style="thin">
        <color theme="4" tint="-0.499984740745262"/>
      </top>
      <bottom style="thick">
        <color theme="4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4" tint="-0.499984740745262"/>
      </left>
      <right/>
      <top style="thin">
        <color theme="0"/>
      </top>
      <bottom style="thick">
        <color theme="4" tint="-0.499984740745262"/>
      </bottom>
      <diagonal/>
    </border>
    <border>
      <left/>
      <right/>
      <top style="thin">
        <color theme="0"/>
      </top>
      <bottom style="thick">
        <color theme="4" tint="-0.499984740745262"/>
      </bottom>
      <diagonal/>
    </border>
    <border>
      <left/>
      <right style="thick">
        <color theme="4" tint="-0.499984740745262"/>
      </right>
      <top style="thin">
        <color theme="0"/>
      </top>
      <bottom style="thick">
        <color theme="4" tint="-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0" fillId="0" borderId="0" xfId="0"/>
    <xf numFmtId="0" fontId="0" fillId="2" borderId="0" xfId="0" applyFill="1"/>
    <xf numFmtId="0" fontId="1" fillId="3" borderId="0" xfId="0" applyFont="1" applyFill="1" applyBorder="1"/>
    <xf numFmtId="0" fontId="1" fillId="3" borderId="1" xfId="0" applyFont="1" applyFill="1" applyBorder="1"/>
    <xf numFmtId="0" fontId="1" fillId="3" borderId="0" xfId="0" applyFont="1" applyFill="1"/>
    <xf numFmtId="0" fontId="3" fillId="3" borderId="0" xfId="1" applyFont="1" applyFill="1" applyAlignment="1" applyProtection="1"/>
    <xf numFmtId="0" fontId="1" fillId="3" borderId="2" xfId="0" applyFont="1" applyFill="1" applyBorder="1"/>
    <xf numFmtId="0" fontId="1" fillId="3" borderId="3" xfId="0" applyFont="1" applyFill="1" applyBorder="1"/>
    <xf numFmtId="0" fontId="4" fillId="3" borderId="0" xfId="0" applyFont="1" applyFill="1" applyBorder="1"/>
    <xf numFmtId="0" fontId="5" fillId="2" borderId="0" xfId="0" applyFont="1" applyFill="1"/>
    <xf numFmtId="0" fontId="5" fillId="0" borderId="0" xfId="0" applyFont="1"/>
    <xf numFmtId="0" fontId="6" fillId="2" borderId="0" xfId="0" applyFont="1" applyFill="1"/>
    <xf numFmtId="0" fontId="6" fillId="0" borderId="0" xfId="0" applyFont="1"/>
    <xf numFmtId="0" fontId="8" fillId="2" borderId="0" xfId="0" applyNumberFormat="1" applyFont="1" applyFill="1"/>
    <xf numFmtId="0" fontId="8" fillId="2" borderId="0" xfId="0" applyNumberFormat="1" applyFont="1" applyFill="1" applyAlignment="1">
      <alignment horizontal="center"/>
    </xf>
    <xf numFmtId="0" fontId="9" fillId="0" borderId="0" xfId="0" applyNumberFormat="1" applyFont="1"/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0" fontId="10" fillId="4" borderId="0" xfId="0" applyNumberFormat="1" applyFont="1" applyFill="1"/>
    <xf numFmtId="0" fontId="10" fillId="4" borderId="0" xfId="0" applyNumberFormat="1" applyFont="1" applyFill="1" applyAlignment="1">
      <alignment horizontal="center"/>
    </xf>
    <xf numFmtId="0" fontId="10" fillId="4" borderId="0" xfId="0" applyNumberFormat="1" applyFont="1" applyFill="1" applyAlignment="1">
      <alignment horizontal="right"/>
    </xf>
    <xf numFmtId="0" fontId="3" fillId="3" borderId="0" xfId="1" applyFont="1" applyFill="1" applyAlignment="1" applyProtection="1">
      <alignment horizontal="left"/>
    </xf>
    <xf numFmtId="167" fontId="8" fillId="2" borderId="0" xfId="0" applyNumberFormat="1" applyFont="1" applyFill="1" applyAlignment="1">
      <alignment horizontal="center"/>
    </xf>
    <xf numFmtId="167" fontId="0" fillId="0" borderId="0" xfId="0" applyNumberFormat="1" applyAlignment="1">
      <alignment horizontal="right"/>
    </xf>
    <xf numFmtId="167" fontId="10" fillId="4" borderId="0" xfId="0" applyNumberFormat="1" applyFont="1" applyFill="1" applyAlignment="1">
      <alignment horizontal="right"/>
    </xf>
    <xf numFmtId="167" fontId="0" fillId="0" borderId="0" xfId="0" applyNumberFormat="1"/>
    <xf numFmtId="167" fontId="0" fillId="0" borderId="0" xfId="0" applyNumberFormat="1" applyAlignment="1">
      <alignment horizontal="center"/>
    </xf>
    <xf numFmtId="167" fontId="10" fillId="4" borderId="0" xfId="0" applyNumberFormat="1" applyFont="1" applyFill="1" applyAlignment="1">
      <alignment horizontal="center"/>
    </xf>
    <xf numFmtId="167" fontId="10" fillId="4" borderId="0" xfId="0" applyNumberFormat="1" applyFont="1" applyFill="1"/>
    <xf numFmtId="168" fontId="8" fillId="2" borderId="0" xfId="0" applyNumberFormat="1" applyFont="1" applyFill="1" applyAlignment="1">
      <alignment horizontal="right"/>
    </xf>
    <xf numFmtId="168" fontId="0" fillId="0" borderId="0" xfId="0" applyNumberFormat="1" applyAlignment="1">
      <alignment horizontal="right"/>
    </xf>
    <xf numFmtId="168" fontId="10" fillId="4" borderId="0" xfId="0" applyNumberFormat="1" applyFont="1" applyFill="1" applyAlignment="1">
      <alignment horizontal="right"/>
    </xf>
    <xf numFmtId="167" fontId="11" fillId="5" borderId="6" xfId="0" applyNumberFormat="1" applyFont="1" applyFill="1" applyBorder="1" applyAlignment="1">
      <alignment horizontal="center"/>
    </xf>
    <xf numFmtId="167" fontId="11" fillId="5" borderId="7" xfId="0" applyNumberFormat="1" applyFont="1" applyFill="1" applyBorder="1" applyAlignment="1">
      <alignment horizontal="center"/>
    </xf>
    <xf numFmtId="167" fontId="11" fillId="5" borderId="8" xfId="0" applyNumberFormat="1" applyFont="1" applyFill="1" applyBorder="1" applyAlignment="1">
      <alignment horizontal="center"/>
    </xf>
    <xf numFmtId="167" fontId="8" fillId="2" borderId="0" xfId="0" applyNumberFormat="1" applyFont="1" applyFill="1" applyAlignment="1">
      <alignment horizontal="right"/>
    </xf>
    <xf numFmtId="167" fontId="7" fillId="6" borderId="9" xfId="0" applyNumberFormat="1" applyFont="1" applyFill="1" applyBorder="1" applyAlignment="1">
      <alignment horizontal="right"/>
    </xf>
    <xf numFmtId="167" fontId="0" fillId="0" borderId="11" xfId="0" applyNumberFormat="1" applyBorder="1" applyAlignment="1">
      <alignment horizontal="right"/>
    </xf>
    <xf numFmtId="168" fontId="7" fillId="6" borderId="5" xfId="0" applyNumberFormat="1" applyFont="1" applyFill="1" applyBorder="1" applyAlignment="1">
      <alignment horizontal="right"/>
    </xf>
    <xf numFmtId="168" fontId="0" fillId="0" borderId="4" xfId="0" applyNumberFormat="1" applyBorder="1" applyAlignment="1">
      <alignment horizontal="right"/>
    </xf>
    <xf numFmtId="0" fontId="8" fillId="2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7" fillId="6" borderId="10" xfId="0" applyFont="1" applyFill="1" applyBorder="1" applyAlignment="1">
      <alignment horizontal="right"/>
    </xf>
    <xf numFmtId="167" fontId="0" fillId="0" borderId="12" xfId="0" applyNumberFormat="1" applyBorder="1" applyAlignment="1">
      <alignment horizontal="right"/>
    </xf>
    <xf numFmtId="0" fontId="0" fillId="7" borderId="0" xfId="0" applyNumberFormat="1" applyFill="1"/>
    <xf numFmtId="167" fontId="0" fillId="7" borderId="0" xfId="0" applyNumberFormat="1" applyFill="1" applyAlignment="1">
      <alignment horizontal="right"/>
    </xf>
    <xf numFmtId="168" fontId="0" fillId="7" borderId="0" xfId="0" applyNumberFormat="1" applyFill="1" applyAlignment="1">
      <alignment horizontal="right"/>
    </xf>
    <xf numFmtId="0" fontId="0" fillId="7" borderId="0" xfId="0" applyNumberFormat="1" applyFill="1" applyAlignment="1">
      <alignment horizontal="right"/>
    </xf>
    <xf numFmtId="167" fontId="0" fillId="7" borderId="0" xfId="0" applyNumberFormat="1" applyFill="1"/>
    <xf numFmtId="0" fontId="0" fillId="7" borderId="0" xfId="0" applyFill="1"/>
    <xf numFmtId="0" fontId="0" fillId="7" borderId="0" xfId="0" applyFill="1" applyAlignment="1">
      <alignment horizontal="right"/>
    </xf>
    <xf numFmtId="167" fontId="0" fillId="0" borderId="13" xfId="0" applyNumberFormat="1" applyBorder="1" applyAlignment="1">
      <alignment horizontal="right"/>
    </xf>
    <xf numFmtId="168" fontId="0" fillId="0" borderId="14" xfId="0" applyNumberFormat="1" applyBorder="1" applyAlignment="1">
      <alignment horizontal="right"/>
    </xf>
    <xf numFmtId="167" fontId="0" fillId="0" borderId="15" xfId="0" applyNumberFormat="1" applyBorder="1" applyAlignment="1">
      <alignment horizontal="right"/>
    </xf>
    <xf numFmtId="167" fontId="0" fillId="8" borderId="16" xfId="0" applyNumberFormat="1" applyFill="1" applyBorder="1" applyAlignment="1">
      <alignment horizontal="right"/>
    </xf>
    <xf numFmtId="168" fontId="0" fillId="0" borderId="17" xfId="0" applyNumberFormat="1" applyBorder="1" applyAlignment="1">
      <alignment horizontal="right"/>
    </xf>
    <xf numFmtId="167" fontId="0" fillId="0" borderId="18" xfId="0" applyNumberFormat="1" applyBorder="1" applyAlignment="1">
      <alignment horizontal="right"/>
    </xf>
    <xf numFmtId="168" fontId="0" fillId="8" borderId="19" xfId="0" applyNumberFormat="1" applyFill="1" applyBorder="1" applyAlignment="1">
      <alignment horizontal="right"/>
    </xf>
    <xf numFmtId="167" fontId="7" fillId="7" borderId="0" xfId="0" applyNumberFormat="1" applyFont="1" applyFill="1" applyAlignment="1">
      <alignment horizontal="left"/>
    </xf>
    <xf numFmtId="167" fontId="0" fillId="0" borderId="20" xfId="0" applyNumberFormat="1" applyFill="1" applyBorder="1" applyAlignment="1">
      <alignment horizontal="center"/>
    </xf>
    <xf numFmtId="167" fontId="0" fillId="0" borderId="21" xfId="0" applyNumberFormat="1" applyFill="1" applyBorder="1" applyAlignment="1">
      <alignment horizontal="center"/>
    </xf>
    <xf numFmtId="167" fontId="0" fillId="0" borderId="22" xfId="0" applyNumberFormat="1" applyFill="1" applyBorder="1" applyAlignment="1">
      <alignment horizontal="center"/>
    </xf>
    <xf numFmtId="168" fontId="0" fillId="0" borderId="19" xfId="0" applyNumberForma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2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99"/>
      <color rgb="FFA8C6EA"/>
      <color rgb="FFC5D9F1"/>
      <color rgb="FFE9C2C1"/>
      <color rgb="FFFF9999"/>
      <color rgb="FFFF5050"/>
      <color rgb="FFDDA09F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preadsheet-library.co.uk/" TargetMode="External"/><Relationship Id="rId1" Type="http://schemas.openxmlformats.org/officeDocument/2006/relationships/hyperlink" Target="mailto:admin@spreadsheet-library.co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CT48"/>
  <sheetViews>
    <sheetView tabSelected="1" zoomScale="75" zoomScaleNormal="75" workbookViewId="0"/>
  </sheetViews>
  <sheetFormatPr defaultRowHeight="15"/>
  <cols>
    <col min="1" max="103" width="2.7109375" style="1" customWidth="1"/>
    <col min="104" max="259" width="9.140625" style="1"/>
    <col min="260" max="359" width="2.7109375" style="1" customWidth="1"/>
    <col min="360" max="515" width="9.140625" style="1"/>
    <col min="516" max="615" width="2.7109375" style="1" customWidth="1"/>
    <col min="616" max="771" width="9.140625" style="1"/>
    <col min="772" max="871" width="2.7109375" style="1" customWidth="1"/>
    <col min="872" max="1027" width="9.140625" style="1"/>
    <col min="1028" max="1127" width="2.7109375" style="1" customWidth="1"/>
    <col min="1128" max="1283" width="9.140625" style="1"/>
    <col min="1284" max="1383" width="2.7109375" style="1" customWidth="1"/>
    <col min="1384" max="1539" width="9.140625" style="1"/>
    <col min="1540" max="1639" width="2.7109375" style="1" customWidth="1"/>
    <col min="1640" max="1795" width="9.140625" style="1"/>
    <col min="1796" max="1895" width="2.7109375" style="1" customWidth="1"/>
    <col min="1896" max="2051" width="9.140625" style="1"/>
    <col min="2052" max="2151" width="2.7109375" style="1" customWidth="1"/>
    <col min="2152" max="2307" width="9.140625" style="1"/>
    <col min="2308" max="2407" width="2.7109375" style="1" customWidth="1"/>
    <col min="2408" max="2563" width="9.140625" style="1"/>
    <col min="2564" max="2663" width="2.7109375" style="1" customWidth="1"/>
    <col min="2664" max="2819" width="9.140625" style="1"/>
    <col min="2820" max="2919" width="2.7109375" style="1" customWidth="1"/>
    <col min="2920" max="3075" width="9.140625" style="1"/>
    <col min="3076" max="3175" width="2.7109375" style="1" customWidth="1"/>
    <col min="3176" max="3331" width="9.140625" style="1"/>
    <col min="3332" max="3431" width="2.7109375" style="1" customWidth="1"/>
    <col min="3432" max="3587" width="9.140625" style="1"/>
    <col min="3588" max="3687" width="2.7109375" style="1" customWidth="1"/>
    <col min="3688" max="3843" width="9.140625" style="1"/>
    <col min="3844" max="3943" width="2.7109375" style="1" customWidth="1"/>
    <col min="3944" max="4099" width="9.140625" style="1"/>
    <col min="4100" max="4199" width="2.7109375" style="1" customWidth="1"/>
    <col min="4200" max="4355" width="9.140625" style="1"/>
    <col min="4356" max="4455" width="2.7109375" style="1" customWidth="1"/>
    <col min="4456" max="4611" width="9.140625" style="1"/>
    <col min="4612" max="4711" width="2.7109375" style="1" customWidth="1"/>
    <col min="4712" max="4867" width="9.140625" style="1"/>
    <col min="4868" max="4967" width="2.7109375" style="1" customWidth="1"/>
    <col min="4968" max="5123" width="9.140625" style="1"/>
    <col min="5124" max="5223" width="2.7109375" style="1" customWidth="1"/>
    <col min="5224" max="5379" width="9.140625" style="1"/>
    <col min="5380" max="5479" width="2.7109375" style="1" customWidth="1"/>
    <col min="5480" max="5635" width="9.140625" style="1"/>
    <col min="5636" max="5735" width="2.7109375" style="1" customWidth="1"/>
    <col min="5736" max="5891" width="9.140625" style="1"/>
    <col min="5892" max="5991" width="2.7109375" style="1" customWidth="1"/>
    <col min="5992" max="6147" width="9.140625" style="1"/>
    <col min="6148" max="6247" width="2.7109375" style="1" customWidth="1"/>
    <col min="6248" max="6403" width="9.140625" style="1"/>
    <col min="6404" max="6503" width="2.7109375" style="1" customWidth="1"/>
    <col min="6504" max="6659" width="9.140625" style="1"/>
    <col min="6660" max="6759" width="2.7109375" style="1" customWidth="1"/>
    <col min="6760" max="6915" width="9.140625" style="1"/>
    <col min="6916" max="7015" width="2.7109375" style="1" customWidth="1"/>
    <col min="7016" max="7171" width="9.140625" style="1"/>
    <col min="7172" max="7271" width="2.7109375" style="1" customWidth="1"/>
    <col min="7272" max="7427" width="9.140625" style="1"/>
    <col min="7428" max="7527" width="2.7109375" style="1" customWidth="1"/>
    <col min="7528" max="7683" width="9.140625" style="1"/>
    <col min="7684" max="7783" width="2.7109375" style="1" customWidth="1"/>
    <col min="7784" max="7939" width="9.140625" style="1"/>
    <col min="7940" max="8039" width="2.7109375" style="1" customWidth="1"/>
    <col min="8040" max="8195" width="9.140625" style="1"/>
    <col min="8196" max="8295" width="2.7109375" style="1" customWidth="1"/>
    <col min="8296" max="8451" width="9.140625" style="1"/>
    <col min="8452" max="8551" width="2.7109375" style="1" customWidth="1"/>
    <col min="8552" max="8707" width="9.140625" style="1"/>
    <col min="8708" max="8807" width="2.7109375" style="1" customWidth="1"/>
    <col min="8808" max="8963" width="9.140625" style="1"/>
    <col min="8964" max="9063" width="2.7109375" style="1" customWidth="1"/>
    <col min="9064" max="9219" width="9.140625" style="1"/>
    <col min="9220" max="9319" width="2.7109375" style="1" customWidth="1"/>
    <col min="9320" max="9475" width="9.140625" style="1"/>
    <col min="9476" max="9575" width="2.7109375" style="1" customWidth="1"/>
    <col min="9576" max="9731" width="9.140625" style="1"/>
    <col min="9732" max="9831" width="2.7109375" style="1" customWidth="1"/>
    <col min="9832" max="9987" width="9.140625" style="1"/>
    <col min="9988" max="10087" width="2.7109375" style="1" customWidth="1"/>
    <col min="10088" max="10243" width="9.140625" style="1"/>
    <col min="10244" max="10343" width="2.7109375" style="1" customWidth="1"/>
    <col min="10344" max="10499" width="9.140625" style="1"/>
    <col min="10500" max="10599" width="2.7109375" style="1" customWidth="1"/>
    <col min="10600" max="10755" width="9.140625" style="1"/>
    <col min="10756" max="10855" width="2.7109375" style="1" customWidth="1"/>
    <col min="10856" max="11011" width="9.140625" style="1"/>
    <col min="11012" max="11111" width="2.7109375" style="1" customWidth="1"/>
    <col min="11112" max="11267" width="9.140625" style="1"/>
    <col min="11268" max="11367" width="2.7109375" style="1" customWidth="1"/>
    <col min="11368" max="11523" width="9.140625" style="1"/>
    <col min="11524" max="11623" width="2.7109375" style="1" customWidth="1"/>
    <col min="11624" max="11779" width="9.140625" style="1"/>
    <col min="11780" max="11879" width="2.7109375" style="1" customWidth="1"/>
    <col min="11880" max="12035" width="9.140625" style="1"/>
    <col min="12036" max="12135" width="2.7109375" style="1" customWidth="1"/>
    <col min="12136" max="12291" width="9.140625" style="1"/>
    <col min="12292" max="12391" width="2.7109375" style="1" customWidth="1"/>
    <col min="12392" max="12547" width="9.140625" style="1"/>
    <col min="12548" max="12647" width="2.7109375" style="1" customWidth="1"/>
    <col min="12648" max="12803" width="9.140625" style="1"/>
    <col min="12804" max="12903" width="2.7109375" style="1" customWidth="1"/>
    <col min="12904" max="13059" width="9.140625" style="1"/>
    <col min="13060" max="13159" width="2.7109375" style="1" customWidth="1"/>
    <col min="13160" max="13315" width="9.140625" style="1"/>
    <col min="13316" max="13415" width="2.7109375" style="1" customWidth="1"/>
    <col min="13416" max="13571" width="9.140625" style="1"/>
    <col min="13572" max="13671" width="2.7109375" style="1" customWidth="1"/>
    <col min="13672" max="13827" width="9.140625" style="1"/>
    <col min="13828" max="13927" width="2.7109375" style="1" customWidth="1"/>
    <col min="13928" max="14083" width="9.140625" style="1"/>
    <col min="14084" max="14183" width="2.7109375" style="1" customWidth="1"/>
    <col min="14184" max="14339" width="9.140625" style="1"/>
    <col min="14340" max="14439" width="2.7109375" style="1" customWidth="1"/>
    <col min="14440" max="14595" width="9.140625" style="1"/>
    <col min="14596" max="14695" width="2.7109375" style="1" customWidth="1"/>
    <col min="14696" max="14851" width="9.140625" style="1"/>
    <col min="14852" max="14951" width="2.7109375" style="1" customWidth="1"/>
    <col min="14952" max="15107" width="9.140625" style="1"/>
    <col min="15108" max="15207" width="2.7109375" style="1" customWidth="1"/>
    <col min="15208" max="15363" width="9.140625" style="1"/>
    <col min="15364" max="15463" width="2.7109375" style="1" customWidth="1"/>
    <col min="15464" max="15619" width="9.140625" style="1"/>
    <col min="15620" max="15719" width="2.7109375" style="1" customWidth="1"/>
    <col min="15720" max="15875" width="9.140625" style="1"/>
    <col min="15876" max="15975" width="2.7109375" style="1" customWidth="1"/>
    <col min="15976" max="16131" width="9.140625" style="1"/>
    <col min="16132" max="16231" width="2.7109375" style="1" customWidth="1"/>
    <col min="16232" max="16384" width="9.140625" style="1"/>
  </cols>
  <sheetData>
    <row r="1" spans="1:98" s="11" customFormat="1" ht="76.5">
      <c r="A1" s="10"/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</row>
    <row r="2" spans="1:9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</row>
    <row r="3" spans="1:98" s="13" customFormat="1" ht="31.5">
      <c r="A3" s="12"/>
      <c r="B3" s="12"/>
      <c r="C3" s="12"/>
      <c r="D3" s="12" t="s">
        <v>33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</row>
    <row r="4" spans="1:9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</row>
    <row r="5" spans="1:9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</row>
    <row r="6" spans="1:98" ht="6" customHeight="1">
      <c r="A6" s="2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4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</row>
    <row r="7" spans="1:98">
      <c r="A7" s="2"/>
      <c r="B7" s="2"/>
      <c r="C7" s="2"/>
      <c r="D7" s="3"/>
      <c r="E7" s="9" t="s">
        <v>15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4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</row>
    <row r="8" spans="1:98" ht="6" customHeight="1">
      <c r="A8" s="2"/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4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</row>
    <row r="9" spans="1:98">
      <c r="A9" s="2"/>
      <c r="B9" s="2"/>
      <c r="C9" s="2"/>
      <c r="D9" s="3"/>
      <c r="E9" s="3"/>
      <c r="F9" s="3" t="s">
        <v>16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4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</row>
    <row r="10" spans="1:98" ht="6" customHeight="1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4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</row>
    <row r="11" spans="1:98">
      <c r="A11" s="2"/>
      <c r="B11" s="2"/>
      <c r="C11" s="2"/>
      <c r="D11" s="3"/>
      <c r="E11" s="3"/>
      <c r="F11" s="3" t="s">
        <v>17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4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</row>
    <row r="12" spans="1:98">
      <c r="A12" s="2"/>
      <c r="B12" s="2"/>
      <c r="C12" s="2"/>
      <c r="D12" s="3"/>
      <c r="E12" s="3"/>
      <c r="F12" s="3" t="s">
        <v>18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4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</row>
    <row r="13" spans="1:98" ht="6" customHeight="1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4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</row>
    <row r="14" spans="1:98">
      <c r="A14" s="2"/>
      <c r="B14" s="2"/>
      <c r="C14" s="2"/>
      <c r="D14" s="3"/>
      <c r="E14" s="3"/>
      <c r="F14" s="3"/>
      <c r="G14" s="3" t="s">
        <v>23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4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</row>
    <row r="15" spans="1:98" ht="6" customHeight="1">
      <c r="A15" s="2"/>
      <c r="B15" s="2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4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</row>
    <row r="16" spans="1:98">
      <c r="A16" s="2"/>
      <c r="B16" s="2"/>
      <c r="C16" s="2"/>
      <c r="D16" s="3"/>
      <c r="E16" s="3"/>
      <c r="F16" s="3"/>
      <c r="G16" s="3" t="s">
        <v>19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4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1:98">
      <c r="A17" s="2"/>
      <c r="B17" s="2"/>
      <c r="C17" s="2"/>
      <c r="D17" s="3"/>
      <c r="E17" s="3"/>
      <c r="F17" s="3"/>
      <c r="G17" s="3"/>
      <c r="H17" s="3" t="s">
        <v>20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4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</row>
    <row r="18" spans="1:98" ht="6" customHeight="1">
      <c r="A18" s="2"/>
      <c r="B18" s="2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4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</row>
    <row r="19" spans="1:98">
      <c r="A19" s="2"/>
      <c r="B19" s="2"/>
      <c r="C19" s="2"/>
      <c r="D19" s="3"/>
      <c r="E19" s="3"/>
      <c r="F19" s="3" t="s">
        <v>21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4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</row>
    <row r="20" spans="1:98">
      <c r="A20" s="2"/>
      <c r="B20" s="2"/>
      <c r="C20" s="2"/>
      <c r="D20" s="3"/>
      <c r="E20" s="3"/>
      <c r="F20" s="3"/>
      <c r="G20" s="3" t="s">
        <v>22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4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</row>
    <row r="21" spans="1:98">
      <c r="A21" s="2"/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4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</row>
    <row r="22" spans="1:98">
      <c r="A22" s="2"/>
      <c r="B22" s="2"/>
      <c r="C22" s="2"/>
      <c r="D22" s="3"/>
      <c r="E22" s="9" t="s">
        <v>24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4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</row>
    <row r="23" spans="1:98" ht="6" customHeight="1">
      <c r="A23" s="2"/>
      <c r="B23" s="2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4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</row>
    <row r="24" spans="1:98">
      <c r="A24" s="2"/>
      <c r="B24" s="2"/>
      <c r="C24" s="2"/>
      <c r="D24" s="3"/>
      <c r="E24" s="3"/>
      <c r="F24" s="3" t="s">
        <v>11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4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</row>
    <row r="25" spans="1:98">
      <c r="A25" s="2"/>
      <c r="B25" s="2"/>
      <c r="C25" s="2"/>
      <c r="D25" s="3"/>
      <c r="E25" s="3"/>
      <c r="F25" s="3"/>
      <c r="G25" s="3" t="s">
        <v>12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4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</row>
    <row r="26" spans="1:98">
      <c r="A26" s="2"/>
      <c r="B26" s="2"/>
      <c r="C26" s="2"/>
      <c r="D26" s="3"/>
      <c r="E26" s="3"/>
      <c r="F26" s="3"/>
      <c r="G26" s="3" t="s">
        <v>13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4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</row>
    <row r="27" spans="1:98" ht="8.1" customHeight="1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4"/>
      <c r="AP27" s="2"/>
      <c r="AQ27" s="2"/>
      <c r="AR27" s="2"/>
      <c r="AS27" s="2"/>
      <c r="AT27" s="2"/>
      <c r="AU27" s="2"/>
      <c r="AV27" s="2"/>
      <c r="AW27" s="2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4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</row>
    <row r="28" spans="1:98">
      <c r="A28" s="2"/>
      <c r="B28" s="2"/>
      <c r="C28" s="2"/>
      <c r="D28" s="3"/>
      <c r="E28" s="3"/>
      <c r="F28" s="3" t="s">
        <v>14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4"/>
      <c r="AP28" s="2"/>
      <c r="AQ28" s="2"/>
      <c r="AR28" s="2"/>
      <c r="AS28" s="2"/>
      <c r="AT28" s="2"/>
      <c r="AU28" s="2"/>
      <c r="AV28" s="2"/>
      <c r="AW28" s="2"/>
      <c r="AX28" s="5"/>
      <c r="AY28" s="5" t="s">
        <v>1</v>
      </c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4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</row>
    <row r="29" spans="1:98" ht="8.1" customHeight="1">
      <c r="A29" s="2"/>
      <c r="B29" s="2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4"/>
      <c r="AP29" s="2"/>
      <c r="AQ29" s="2"/>
      <c r="AR29" s="2"/>
      <c r="AS29" s="2"/>
      <c r="AT29" s="2"/>
      <c r="AU29" s="2"/>
      <c r="AV29" s="2"/>
      <c r="AW29" s="2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4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</row>
    <row r="30" spans="1:98">
      <c r="A30" s="2"/>
      <c r="B30" s="2"/>
      <c r="C30" s="2"/>
      <c r="D30" s="3"/>
      <c r="E30" s="3"/>
      <c r="F30" s="3" t="s">
        <v>25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4"/>
      <c r="AP30" s="2"/>
      <c r="AQ30" s="2"/>
      <c r="AR30" s="2"/>
      <c r="AS30" s="2"/>
      <c r="AT30" s="2"/>
      <c r="AU30" s="2"/>
      <c r="AV30" s="2"/>
      <c r="AW30" s="2"/>
      <c r="AX30" s="5"/>
      <c r="AY30" s="5"/>
      <c r="AZ30" s="5" t="s">
        <v>2</v>
      </c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4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</row>
    <row r="31" spans="1:98" ht="6" customHeight="1">
      <c r="A31" s="2"/>
      <c r="B31" s="2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4"/>
      <c r="AP31" s="2"/>
      <c r="AQ31" s="2"/>
      <c r="AR31" s="2"/>
      <c r="AS31" s="2"/>
      <c r="AT31" s="2"/>
      <c r="AU31" s="2"/>
      <c r="AV31" s="2"/>
      <c r="AW31" s="2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4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</row>
    <row r="32" spans="1:98">
      <c r="A32" s="2"/>
      <c r="B32" s="2"/>
      <c r="C32" s="2"/>
      <c r="D32" s="3"/>
      <c r="E32" s="3"/>
      <c r="F32" s="3" t="s">
        <v>9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4"/>
      <c r="AP32" s="2"/>
      <c r="AQ32" s="2"/>
      <c r="AR32" s="2"/>
      <c r="AS32" s="2"/>
      <c r="AT32" s="2"/>
      <c r="AU32" s="2"/>
      <c r="AV32" s="2"/>
      <c r="AW32" s="2"/>
      <c r="AX32" s="5"/>
      <c r="AY32" s="5"/>
      <c r="AZ32" s="5"/>
      <c r="BA32" s="5" t="s">
        <v>3</v>
      </c>
      <c r="BB32" s="5"/>
      <c r="BC32" s="5"/>
      <c r="BD32" s="5"/>
      <c r="BE32" s="5"/>
      <c r="BF32" s="5"/>
      <c r="BG32" s="23" t="s">
        <v>4</v>
      </c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5"/>
      <c r="BU32" s="4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</row>
    <row r="33" spans="1:98">
      <c r="A33" s="2"/>
      <c r="B33" s="2"/>
      <c r="C33" s="2"/>
      <c r="D33" s="3"/>
      <c r="E33" s="3"/>
      <c r="F33" s="3"/>
      <c r="G33" s="3" t="s">
        <v>10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4"/>
      <c r="AP33" s="2"/>
      <c r="AQ33" s="2"/>
      <c r="AR33" s="2"/>
      <c r="AS33" s="2"/>
      <c r="AT33" s="2"/>
      <c r="AU33" s="2"/>
      <c r="AV33" s="2"/>
      <c r="AW33" s="2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4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</row>
    <row r="34" spans="1:98" ht="8.1" customHeight="1">
      <c r="A34" s="2"/>
      <c r="B34" s="2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4"/>
      <c r="AP34" s="2"/>
      <c r="AQ34" s="2"/>
      <c r="AR34" s="2"/>
      <c r="AS34" s="2"/>
      <c r="AT34" s="2"/>
      <c r="AU34" s="2"/>
      <c r="AV34" s="2"/>
      <c r="AW34" s="2"/>
      <c r="AX34" s="5"/>
      <c r="AY34" s="5"/>
      <c r="AZ34" s="5"/>
      <c r="BA34" s="5"/>
      <c r="BB34" s="5"/>
      <c r="BC34" s="5"/>
      <c r="BD34" s="5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5"/>
      <c r="BS34" s="5"/>
      <c r="BT34" s="5"/>
      <c r="BU34" s="4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</row>
    <row r="35" spans="1:98">
      <c r="A35" s="2"/>
      <c r="B35" s="2"/>
      <c r="C35" s="2"/>
      <c r="D35" s="3"/>
      <c r="E35" s="3"/>
      <c r="F35" s="3" t="s">
        <v>26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4"/>
      <c r="AP35" s="2"/>
      <c r="AQ35" s="2"/>
      <c r="AR35" s="2"/>
      <c r="AS35" s="2"/>
      <c r="AT35" s="2"/>
      <c r="AU35" s="2"/>
      <c r="AV35" s="2"/>
      <c r="AW35" s="2"/>
      <c r="AX35" s="5"/>
      <c r="AY35" s="5"/>
      <c r="AZ35" s="5" t="s">
        <v>5</v>
      </c>
      <c r="BA35" s="5"/>
      <c r="BB35" s="5"/>
      <c r="BC35" s="5"/>
      <c r="BD35" s="5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5"/>
      <c r="BS35" s="5"/>
      <c r="BT35" s="5"/>
      <c r="BU35" s="4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</row>
    <row r="36" spans="1:98" ht="8.1" customHeight="1">
      <c r="A36" s="2"/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4"/>
      <c r="AP36" s="2"/>
      <c r="AQ36" s="2"/>
      <c r="AR36" s="2"/>
      <c r="AS36" s="2"/>
      <c r="AT36" s="2"/>
      <c r="AU36" s="2"/>
      <c r="AV36" s="2"/>
      <c r="AW36" s="2"/>
      <c r="AX36" s="5"/>
      <c r="AY36" s="5"/>
      <c r="AZ36" s="5"/>
      <c r="BA36" s="5"/>
      <c r="BB36" s="5"/>
      <c r="BC36" s="5"/>
      <c r="BD36" s="5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5"/>
      <c r="BS36" s="5"/>
      <c r="BT36" s="5"/>
      <c r="BU36" s="4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</row>
    <row r="37" spans="1:98">
      <c r="A37" s="2"/>
      <c r="B37" s="2"/>
      <c r="C37" s="2"/>
      <c r="D37" s="3"/>
      <c r="E37" s="3"/>
      <c r="F37" s="3" t="s">
        <v>27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4"/>
      <c r="AP37" s="2"/>
      <c r="AQ37" s="2"/>
      <c r="AR37" s="2"/>
      <c r="AS37" s="2"/>
      <c r="AT37" s="2"/>
      <c r="AU37" s="2"/>
      <c r="AV37" s="2"/>
      <c r="AW37" s="2"/>
      <c r="AX37" s="5"/>
      <c r="AY37" s="5"/>
      <c r="AZ37" s="5"/>
      <c r="BA37" s="5" t="s">
        <v>6</v>
      </c>
      <c r="BB37" s="5"/>
      <c r="BC37" s="5"/>
      <c r="BD37" s="5"/>
      <c r="BE37" s="5"/>
      <c r="BF37" s="5"/>
      <c r="BG37" s="23" t="s">
        <v>7</v>
      </c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5"/>
      <c r="BU37" s="4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</row>
    <row r="38" spans="1:98">
      <c r="A38" s="2"/>
      <c r="B38" s="2"/>
      <c r="C38" s="2"/>
      <c r="D38" s="3"/>
      <c r="E38" s="3"/>
      <c r="F38" s="3"/>
      <c r="G38" s="3" t="s">
        <v>28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4"/>
      <c r="AP38" s="2"/>
      <c r="AQ38" s="2"/>
      <c r="AR38" s="2"/>
      <c r="AS38" s="2"/>
      <c r="AT38" s="2"/>
      <c r="AU38" s="2"/>
      <c r="AV38" s="2"/>
      <c r="AW38" s="2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4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</row>
    <row r="39" spans="1:98">
      <c r="A39" s="2"/>
      <c r="B39" s="2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4"/>
      <c r="AP39" s="2"/>
      <c r="AQ39" s="2"/>
      <c r="AR39" s="2"/>
      <c r="AS39" s="2"/>
      <c r="AT39" s="2"/>
      <c r="AU39" s="2"/>
      <c r="AV39" s="2"/>
      <c r="AW39" s="2"/>
      <c r="AX39" s="5"/>
      <c r="AY39" s="5" t="s">
        <v>8</v>
      </c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4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</row>
    <row r="40" spans="1:98" ht="15.75" thickBot="1">
      <c r="A40" s="2"/>
      <c r="B40" s="2"/>
      <c r="C40" s="2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8"/>
      <c r="AP40" s="2"/>
      <c r="AQ40" s="2"/>
      <c r="AR40" s="2"/>
      <c r="AS40" s="2"/>
      <c r="AT40" s="2"/>
      <c r="AU40" s="2"/>
      <c r="AV40" s="2"/>
      <c r="AW40" s="2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8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</row>
    <row r="41" spans="1:98" ht="15.75" thickTop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</row>
    <row r="42" spans="1:98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</row>
    <row r="43" spans="1:98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</row>
    <row r="44" spans="1:9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</row>
    <row r="45" spans="1:98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</row>
    <row r="46" spans="1:98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</row>
    <row r="47" spans="1:98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</row>
    <row r="48" spans="1:9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</row>
  </sheetData>
  <mergeCells count="2">
    <mergeCell ref="BG32:BS32"/>
    <mergeCell ref="BG37:BS37"/>
  </mergeCells>
  <hyperlinks>
    <hyperlink ref="BG37" r:id="rId1"/>
    <hyperlink ref="BG32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Y44"/>
  <sheetViews>
    <sheetView showGridLines="0" zoomScale="75" zoomScaleNormal="75" workbookViewId="0"/>
  </sheetViews>
  <sheetFormatPr defaultColWidth="11.7109375" defaultRowHeight="15"/>
  <cols>
    <col min="1" max="1" width="1.7109375" customWidth="1"/>
    <col min="2" max="3" width="0.85546875" customWidth="1"/>
    <col min="4" max="6" width="1.7109375" customWidth="1"/>
    <col min="7" max="7" width="15.7109375" style="25" customWidth="1"/>
    <col min="8" max="8" width="17.7109375" style="32" customWidth="1"/>
    <col min="9" max="9" width="6.7109375" style="43" customWidth="1"/>
    <col min="10" max="10" width="3.7109375" style="27" customWidth="1"/>
    <col min="11" max="11" width="13.7109375" style="25" customWidth="1"/>
    <col min="12" max="12" width="17.7109375" style="32" customWidth="1"/>
    <col min="13" max="13" width="6.7109375" style="43" customWidth="1"/>
    <col min="14" max="14" width="3.7109375" style="1" customWidth="1"/>
    <col min="15" max="15" width="11.7109375" style="25" customWidth="1"/>
    <col min="16" max="16" width="17.7109375" style="32" customWidth="1"/>
    <col min="17" max="17" width="6.7109375" style="43" customWidth="1"/>
    <col min="18" max="18" width="3.7109375" style="27" customWidth="1"/>
    <col min="19" max="19" width="9.7109375" style="25" customWidth="1"/>
    <col min="20" max="20" width="17.7109375" style="32" customWidth="1"/>
    <col min="21" max="21" width="6.7109375" style="43" customWidth="1"/>
    <col min="22" max="22" width="3.7109375" style="1" customWidth="1"/>
    <col min="23" max="23" width="9.7109375" style="25" customWidth="1"/>
    <col min="24" max="24" width="17.7109375" style="32" customWidth="1"/>
    <col min="25" max="25" width="6.7109375" style="43" customWidth="1"/>
    <col min="26" max="26" width="3.7109375" style="1" customWidth="1"/>
    <col min="27" max="27" width="9.7109375" style="25" customWidth="1"/>
    <col min="28" max="28" width="20.7109375" style="32" customWidth="1"/>
    <col min="29" max="29" width="6.7109375" style="43" customWidth="1"/>
    <col min="30" max="32" width="11.7109375" style="1"/>
  </cols>
  <sheetData>
    <row r="1" spans="1:181" s="16" customFormat="1" ht="26.25">
      <c r="A1" s="14"/>
      <c r="B1" s="14" t="str">
        <f>""&amp;Cover!B1&amp;": "&amp;Cover!D3&amp;""</f>
        <v>SPREADSHEET LIBRARY: MISCELLANEOUS: BIRTH CELEBRATIONS</v>
      </c>
      <c r="C1" s="14"/>
      <c r="D1" s="14"/>
      <c r="E1" s="14"/>
      <c r="F1" s="14"/>
      <c r="G1" s="37"/>
      <c r="H1" s="31"/>
      <c r="I1" s="42"/>
      <c r="J1" s="24"/>
      <c r="K1" s="37"/>
      <c r="L1" s="31"/>
      <c r="M1" s="42"/>
      <c r="N1" s="15"/>
      <c r="O1" s="37"/>
      <c r="P1" s="31"/>
      <c r="Q1" s="42"/>
      <c r="R1" s="24"/>
      <c r="S1" s="37"/>
      <c r="T1" s="31"/>
      <c r="U1" s="42"/>
      <c r="V1" s="15"/>
      <c r="W1" s="37"/>
      <c r="X1" s="31"/>
      <c r="Y1" s="42"/>
      <c r="Z1" s="15"/>
      <c r="AA1" s="37"/>
      <c r="AB1" s="31"/>
      <c r="AC1" s="42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</row>
    <row r="2" spans="1:181" s="17" customFormat="1" ht="3.95" customHeight="1">
      <c r="G2" s="25"/>
      <c r="H2" s="32"/>
      <c r="I2" s="19"/>
      <c r="J2" s="28"/>
      <c r="K2" s="25"/>
      <c r="L2" s="32"/>
      <c r="M2" s="19"/>
      <c r="N2" s="18"/>
      <c r="O2" s="25"/>
      <c r="P2" s="32"/>
      <c r="Q2" s="19"/>
      <c r="R2" s="27"/>
      <c r="S2" s="25"/>
      <c r="T2" s="32"/>
      <c r="U2" s="19"/>
      <c r="W2" s="25"/>
      <c r="X2" s="32"/>
      <c r="Y2" s="19"/>
      <c r="AA2" s="25"/>
      <c r="AB2" s="32"/>
      <c r="AC2" s="19"/>
      <c r="AD2" s="18"/>
      <c r="AE2" s="18"/>
      <c r="AF2" s="18"/>
    </row>
    <row r="3" spans="1:181" s="17" customFormat="1" ht="18.75">
      <c r="A3" s="20"/>
      <c r="B3" s="20"/>
      <c r="C3" s="20" t="str">
        <f ca="1">MID(CELL("filename",C3),FIND("]",CELL("filename",C3))+1,99)</f>
        <v>Birth Celebrations</v>
      </c>
      <c r="D3" s="20"/>
      <c r="E3" s="20"/>
      <c r="F3" s="20"/>
      <c r="G3" s="26"/>
      <c r="H3" s="33"/>
      <c r="I3" s="22"/>
      <c r="J3" s="29"/>
      <c r="K3" s="26"/>
      <c r="L3" s="33"/>
      <c r="M3" s="22"/>
      <c r="N3" s="21"/>
      <c r="O3" s="26"/>
      <c r="P3" s="33"/>
      <c r="Q3" s="22"/>
      <c r="R3" s="30"/>
      <c r="S3" s="26"/>
      <c r="T3" s="33"/>
      <c r="U3" s="22"/>
      <c r="V3" s="20"/>
      <c r="W3" s="26"/>
      <c r="X3" s="33"/>
      <c r="Y3" s="22"/>
      <c r="Z3" s="20"/>
      <c r="AA3" s="26"/>
      <c r="AB3" s="33"/>
      <c r="AC3" s="22"/>
      <c r="AD3" s="21"/>
      <c r="AE3" s="21"/>
      <c r="AF3" s="21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</row>
    <row r="4" spans="1:181" s="17" customFormat="1">
      <c r="A4" s="46"/>
      <c r="B4" s="46"/>
      <c r="C4" s="46"/>
      <c r="D4" s="46"/>
      <c r="E4" s="46"/>
      <c r="F4" s="46"/>
      <c r="G4" s="47"/>
      <c r="H4" s="48"/>
      <c r="I4" s="49"/>
      <c r="J4" s="50"/>
      <c r="K4" s="47"/>
      <c r="L4" s="48"/>
      <c r="M4" s="49"/>
      <c r="N4" s="46"/>
      <c r="O4" s="47"/>
      <c r="P4" s="48"/>
      <c r="Q4" s="49"/>
      <c r="R4" s="50"/>
      <c r="S4" s="47"/>
      <c r="T4" s="48"/>
      <c r="U4" s="49"/>
      <c r="V4" s="46"/>
      <c r="W4" s="47"/>
      <c r="X4" s="48"/>
      <c r="Y4" s="49"/>
      <c r="Z4" s="46"/>
      <c r="AA4" s="47"/>
      <c r="AB4" s="48"/>
      <c r="AC4" s="49"/>
      <c r="AD4" s="46"/>
      <c r="AE4" s="46"/>
      <c r="AF4" s="46"/>
    </row>
    <row r="5" spans="1:181" ht="15.75" thickBot="1">
      <c r="A5" s="51"/>
      <c r="B5" s="51"/>
      <c r="C5" s="51"/>
      <c r="D5" s="51"/>
      <c r="E5" s="51"/>
      <c r="F5" s="51"/>
      <c r="G5" s="60" t="s">
        <v>34</v>
      </c>
      <c r="H5" s="59"/>
      <c r="I5" s="52"/>
      <c r="J5" s="50"/>
      <c r="K5" s="47"/>
      <c r="L5" s="48"/>
      <c r="M5" s="52"/>
      <c r="N5" s="51"/>
      <c r="O5" s="47"/>
      <c r="P5" s="48"/>
      <c r="Q5" s="52"/>
      <c r="R5" s="50"/>
      <c r="S5" s="47"/>
      <c r="T5" s="48"/>
      <c r="U5" s="52"/>
      <c r="V5" s="51"/>
      <c r="W5" s="47"/>
      <c r="X5" s="48"/>
      <c r="Y5" s="52"/>
      <c r="Z5" s="51"/>
      <c r="AA5" s="47"/>
      <c r="AB5" s="48"/>
      <c r="AC5" s="52"/>
      <c r="AD5" s="51"/>
      <c r="AE5" s="51"/>
      <c r="AF5" s="51"/>
    </row>
    <row r="6" spans="1:181" ht="15.75" thickTop="1">
      <c r="A6" s="51"/>
      <c r="B6" s="51"/>
      <c r="C6" s="51"/>
      <c r="D6" s="51"/>
      <c r="E6" s="51"/>
      <c r="F6" s="51"/>
      <c r="G6" s="47"/>
      <c r="H6" s="48"/>
      <c r="I6" s="52"/>
      <c r="J6" s="50"/>
      <c r="K6" s="47"/>
      <c r="L6" s="48"/>
      <c r="M6" s="52"/>
      <c r="N6" s="51"/>
      <c r="O6" s="47"/>
      <c r="P6" s="48"/>
      <c r="Q6" s="52"/>
      <c r="R6" s="50"/>
      <c r="S6" s="47"/>
      <c r="T6" s="48"/>
      <c r="U6" s="52"/>
      <c r="V6" s="51"/>
      <c r="W6" s="47"/>
      <c r="X6" s="48"/>
      <c r="Y6" s="52"/>
      <c r="Z6" s="51"/>
      <c r="AA6" s="47"/>
      <c r="AB6" s="48"/>
      <c r="AC6" s="52"/>
      <c r="AD6" s="51"/>
      <c r="AE6" s="51"/>
      <c r="AF6" s="51"/>
    </row>
    <row r="7" spans="1:181" s="1" customFormat="1" ht="15.75" thickBot="1">
      <c r="A7" s="51"/>
      <c r="B7" s="51"/>
      <c r="C7" s="51"/>
      <c r="D7" s="51"/>
      <c r="E7" s="51"/>
      <c r="F7" s="51"/>
      <c r="G7" s="60" t="s">
        <v>42</v>
      </c>
      <c r="H7" s="64">
        <f ca="1">TODAY()</f>
        <v>40860</v>
      </c>
      <c r="I7" s="52"/>
      <c r="J7" s="50"/>
      <c r="K7" s="47"/>
      <c r="L7" s="48"/>
      <c r="M7" s="52"/>
      <c r="N7" s="51"/>
      <c r="O7" s="47"/>
      <c r="P7" s="48"/>
      <c r="Q7" s="52"/>
      <c r="R7" s="50"/>
      <c r="S7" s="47"/>
      <c r="T7" s="48"/>
      <c r="U7" s="52"/>
      <c r="V7" s="51"/>
      <c r="W7" s="47"/>
      <c r="X7" s="48"/>
      <c r="Y7" s="52"/>
      <c r="Z7" s="51"/>
      <c r="AA7" s="47"/>
      <c r="AB7" s="48"/>
      <c r="AC7" s="52"/>
      <c r="AD7" s="51"/>
      <c r="AE7" s="51"/>
      <c r="AF7" s="51"/>
    </row>
    <row r="8" spans="1:181" s="1" customFormat="1" ht="15.75" thickTop="1">
      <c r="A8" s="51"/>
      <c r="B8" s="51"/>
      <c r="C8" s="51"/>
      <c r="D8" s="51"/>
      <c r="E8" s="51"/>
      <c r="F8" s="51"/>
      <c r="G8" s="47"/>
      <c r="H8" s="48"/>
      <c r="I8" s="52"/>
      <c r="J8" s="50"/>
      <c r="K8" s="47"/>
      <c r="L8" s="48"/>
      <c r="M8" s="52"/>
      <c r="N8" s="50"/>
      <c r="O8" s="47"/>
      <c r="P8" s="48"/>
      <c r="Q8" s="52"/>
      <c r="R8" s="50"/>
      <c r="S8" s="47"/>
      <c r="T8" s="48"/>
      <c r="U8" s="52"/>
      <c r="V8" s="50"/>
      <c r="W8" s="47"/>
      <c r="X8" s="48"/>
      <c r="Y8" s="52"/>
      <c r="Z8" s="50"/>
      <c r="AA8" s="47"/>
      <c r="AB8" s="48"/>
      <c r="AC8" s="52"/>
      <c r="AD8" s="51"/>
      <c r="AE8" s="51"/>
      <c r="AF8" s="51"/>
    </row>
    <row r="9" spans="1:181" s="1" customFormat="1" ht="15.75" thickBot="1">
      <c r="A9" s="51"/>
      <c r="B9" s="51"/>
      <c r="C9" s="51"/>
      <c r="D9" s="51"/>
      <c r="E9" s="51"/>
      <c r="F9" s="51"/>
      <c r="G9" s="47"/>
      <c r="H9" s="48"/>
      <c r="I9" s="52"/>
      <c r="J9" s="50"/>
      <c r="K9" s="47"/>
      <c r="L9" s="48"/>
      <c r="M9" s="52"/>
      <c r="N9" s="50"/>
      <c r="O9" s="47"/>
      <c r="P9" s="48"/>
      <c r="Q9" s="52"/>
      <c r="R9" s="50"/>
      <c r="S9" s="47"/>
      <c r="T9" s="48"/>
      <c r="U9" s="52"/>
      <c r="V9" s="50"/>
      <c r="W9" s="47"/>
      <c r="X9" s="48"/>
      <c r="Y9" s="52"/>
      <c r="Z9" s="50"/>
      <c r="AA9" s="47"/>
      <c r="AB9" s="48"/>
      <c r="AC9" s="52"/>
      <c r="AD9" s="51"/>
      <c r="AE9" s="51"/>
      <c r="AF9" s="51"/>
    </row>
    <row r="10" spans="1:181" s="1" customFormat="1" ht="15.75" thickTop="1">
      <c r="A10" s="51"/>
      <c r="B10" s="51"/>
      <c r="C10" s="51"/>
      <c r="D10" s="51"/>
      <c r="E10" s="51"/>
      <c r="F10" s="51"/>
      <c r="G10" s="34" t="s">
        <v>41</v>
      </c>
      <c r="H10" s="35"/>
      <c r="I10" s="36"/>
      <c r="J10" s="50"/>
      <c r="K10" s="34" t="s">
        <v>36</v>
      </c>
      <c r="L10" s="35"/>
      <c r="M10" s="36"/>
      <c r="N10" s="50"/>
      <c r="O10" s="34" t="s">
        <v>37</v>
      </c>
      <c r="P10" s="35"/>
      <c r="Q10" s="36"/>
      <c r="R10" s="50"/>
      <c r="S10" s="34" t="s">
        <v>38</v>
      </c>
      <c r="T10" s="35"/>
      <c r="U10" s="36"/>
      <c r="V10" s="50"/>
      <c r="W10" s="34" t="s">
        <v>39</v>
      </c>
      <c r="X10" s="35"/>
      <c r="Y10" s="36"/>
      <c r="Z10" s="50"/>
      <c r="AA10" s="34" t="s">
        <v>40</v>
      </c>
      <c r="AB10" s="35"/>
      <c r="AC10" s="36"/>
      <c r="AD10" s="51"/>
      <c r="AE10" s="51"/>
      <c r="AF10" s="51"/>
    </row>
    <row r="11" spans="1:181" s="1" customFormat="1" ht="15.75" thickBot="1">
      <c r="A11" s="51"/>
      <c r="B11" s="51"/>
      <c r="C11" s="51"/>
      <c r="D11" s="51"/>
      <c r="E11" s="51"/>
      <c r="F11" s="51"/>
      <c r="G11" s="61" t="str">
        <f>IF(ISBLANK(H5),"",(H7-H5)*24*60*60)</f>
        <v/>
      </c>
      <c r="H11" s="62"/>
      <c r="I11" s="63"/>
      <c r="J11" s="50"/>
      <c r="K11" s="61" t="str">
        <f>IF(ISBLANK(H5),"",(H7-H5)*24*60)</f>
        <v/>
      </c>
      <c r="L11" s="62"/>
      <c r="M11" s="63"/>
      <c r="N11" s="50"/>
      <c r="O11" s="61" t="str">
        <f>IF(ISBLANK(H5),"",(H7-H5)*24)</f>
        <v/>
      </c>
      <c r="P11" s="62"/>
      <c r="Q11" s="63"/>
      <c r="R11" s="50"/>
      <c r="S11" s="61" t="str">
        <f>IF(ISBLANK(H5),"",H7-H5)</f>
        <v/>
      </c>
      <c r="T11" s="62"/>
      <c r="U11" s="63"/>
      <c r="V11" s="50"/>
      <c r="W11" s="61" t="str">
        <f>IF(ISBLANK(H5),"",(H7-H5)/7)</f>
        <v/>
      </c>
      <c r="X11" s="62"/>
      <c r="Y11" s="63"/>
      <c r="Z11" s="50"/>
      <c r="AA11" s="61" t="str">
        <f>IF(ISBLANK(H5),"",(S11/(365/12)))</f>
        <v/>
      </c>
      <c r="AB11" s="62"/>
      <c r="AC11" s="63"/>
      <c r="AD11" s="51"/>
      <c r="AE11" s="51"/>
      <c r="AF11" s="51"/>
    </row>
    <row r="12" spans="1:181" s="1" customFormat="1" ht="16.5" thickTop="1" thickBot="1">
      <c r="A12" s="51"/>
      <c r="B12" s="51"/>
      <c r="C12" s="51"/>
      <c r="D12" s="51"/>
      <c r="E12" s="51"/>
      <c r="F12" s="51"/>
      <c r="G12" s="47"/>
      <c r="H12" s="48"/>
      <c r="I12" s="52"/>
      <c r="J12" s="50"/>
      <c r="K12" s="47"/>
      <c r="L12" s="48"/>
      <c r="M12" s="52"/>
      <c r="N12" s="50"/>
      <c r="O12" s="47"/>
      <c r="P12" s="48"/>
      <c r="Q12" s="52"/>
      <c r="R12" s="50"/>
      <c r="S12" s="47"/>
      <c r="T12" s="48"/>
      <c r="U12" s="52"/>
      <c r="V12" s="50"/>
      <c r="W12" s="47"/>
      <c r="X12" s="48"/>
      <c r="Y12" s="52"/>
      <c r="Z12" s="50"/>
      <c r="AA12" s="47"/>
      <c r="AB12" s="48"/>
      <c r="AC12" s="52"/>
      <c r="AD12" s="51"/>
      <c r="AE12" s="51"/>
      <c r="AF12" s="51"/>
    </row>
    <row r="13" spans="1:181" ht="15.75" thickTop="1">
      <c r="A13" s="51"/>
      <c r="B13" s="51"/>
      <c r="C13" s="51"/>
      <c r="D13" s="51"/>
      <c r="E13" s="51"/>
      <c r="F13" s="51"/>
      <c r="G13" s="34" t="s">
        <v>35</v>
      </c>
      <c r="H13" s="35"/>
      <c r="I13" s="36"/>
      <c r="J13" s="50"/>
      <c r="K13" s="34" t="s">
        <v>36</v>
      </c>
      <c r="L13" s="35"/>
      <c r="M13" s="36"/>
      <c r="N13" s="50"/>
      <c r="O13" s="34" t="s">
        <v>37</v>
      </c>
      <c r="P13" s="35"/>
      <c r="Q13" s="36"/>
      <c r="R13" s="50"/>
      <c r="S13" s="34" t="s">
        <v>38</v>
      </c>
      <c r="T13" s="35"/>
      <c r="U13" s="36"/>
      <c r="V13" s="50"/>
      <c r="W13" s="34" t="s">
        <v>39</v>
      </c>
      <c r="X13" s="35"/>
      <c r="Y13" s="36"/>
      <c r="Z13" s="50"/>
      <c r="AA13" s="34" t="s">
        <v>40</v>
      </c>
      <c r="AB13" s="35"/>
      <c r="AC13" s="36"/>
      <c r="AD13" s="51"/>
      <c r="AE13" s="51"/>
      <c r="AF13" s="51"/>
    </row>
    <row r="14" spans="1:181">
      <c r="A14" s="51"/>
      <c r="B14" s="51"/>
      <c r="C14" s="51"/>
      <c r="D14" s="51"/>
      <c r="E14" s="51"/>
      <c r="F14" s="51"/>
      <c r="G14" s="38" t="s">
        <v>31</v>
      </c>
      <c r="H14" s="40" t="s">
        <v>29</v>
      </c>
      <c r="I14" s="44" t="s">
        <v>32</v>
      </c>
      <c r="J14" s="50"/>
      <c r="K14" s="38" t="s">
        <v>31</v>
      </c>
      <c r="L14" s="40" t="s">
        <v>29</v>
      </c>
      <c r="M14" s="44" t="s">
        <v>30</v>
      </c>
      <c r="N14" s="50"/>
      <c r="O14" s="38" t="s">
        <v>31</v>
      </c>
      <c r="P14" s="40" t="s">
        <v>29</v>
      </c>
      <c r="Q14" s="44" t="s">
        <v>30</v>
      </c>
      <c r="R14" s="50"/>
      <c r="S14" s="38" t="s">
        <v>31</v>
      </c>
      <c r="T14" s="40" t="s">
        <v>29</v>
      </c>
      <c r="U14" s="44" t="s">
        <v>30</v>
      </c>
      <c r="V14" s="50"/>
      <c r="W14" s="38" t="s">
        <v>31</v>
      </c>
      <c r="X14" s="40" t="s">
        <v>29</v>
      </c>
      <c r="Y14" s="44" t="s">
        <v>30</v>
      </c>
      <c r="Z14" s="50"/>
      <c r="AA14" s="38" t="s">
        <v>31</v>
      </c>
      <c r="AB14" s="40" t="s">
        <v>29</v>
      </c>
      <c r="AC14" s="44" t="s">
        <v>30</v>
      </c>
      <c r="AD14" s="51"/>
      <c r="AE14" s="51"/>
      <c r="AF14" s="51"/>
    </row>
    <row r="15" spans="1:181">
      <c r="A15" s="51"/>
      <c r="B15" s="51"/>
      <c r="C15" s="51"/>
      <c r="D15" s="51"/>
      <c r="E15" s="51"/>
      <c r="F15" s="51"/>
      <c r="G15" s="39">
        <v>250000000</v>
      </c>
      <c r="H15" s="41" t="str">
        <f>IF(ISBLANK($H$5),"",$H$5+(G15/60/60/24))</f>
        <v/>
      </c>
      <c r="I15" s="45" t="str">
        <f>IF(ISBLANK($H$5),"",IF(ROUNDDOWN(((H15-$H$5)/365),0)&lt;0,0,ROUNDDOWN(((H15-$H$5)/365),0)))</f>
        <v/>
      </c>
      <c r="J15" s="50"/>
      <c r="K15" s="39">
        <v>10000000</v>
      </c>
      <c r="L15" s="41" t="str">
        <f>IF(ISBLANK($H$5),"",$H$5+(K15/60/24))</f>
        <v/>
      </c>
      <c r="M15" s="45" t="str">
        <f>IF(ISBLANK($H$5),"",IF(ROUNDDOWN(((L15-$H$5)/365),0)&lt;0,0,ROUNDDOWN(((L15-$H$5)/365),0)))</f>
        <v/>
      </c>
      <c r="N15" s="50"/>
      <c r="O15" s="39">
        <v>100000</v>
      </c>
      <c r="P15" s="41" t="str">
        <f>IF(ISBLANK($H$5),"",$H$5+O15/24)</f>
        <v/>
      </c>
      <c r="Q15" s="45" t="str">
        <f>IF(ISBLANK($H$5),"",IF(ROUNDDOWN(((P15-$H$5)/365),0)&lt;0,0,ROUNDDOWN(((P15-$H$5)/365),0)))</f>
        <v/>
      </c>
      <c r="R15" s="50"/>
      <c r="S15" s="39">
        <v>5000</v>
      </c>
      <c r="T15" s="41" t="str">
        <f>IF(ISBLANK($H$5),"",$H$5+S15)</f>
        <v/>
      </c>
      <c r="U15" s="45" t="str">
        <f>IF(ISBLANK($H$5),"",IF(ROUNDDOWN(((T15-$H$5)/365),0)&lt;0,0,ROUNDDOWN(((T15-$H$5)/365),0)))</f>
        <v/>
      </c>
      <c r="V15" s="50"/>
      <c r="W15" s="39">
        <v>1000</v>
      </c>
      <c r="X15" s="41" t="str">
        <f>IF(ISBLANK($H$5),"",$H$5+(W15*7))</f>
        <v/>
      </c>
      <c r="Y15" s="45" t="str">
        <f>IF(ISBLANK($H$5),"",IF(ROUNDDOWN(((X15-$H$5)/365),0)&lt;0,0,ROUNDDOWN(((X15-$H$5)/365),0)))</f>
        <v/>
      </c>
      <c r="Z15" s="50"/>
      <c r="AA15" s="39">
        <v>300</v>
      </c>
      <c r="AB15" s="41" t="str">
        <f>IF(ISBLANK($H$5),"",DATE(YEAR($H$5),MONTH($H$5)+AA15,DAY($H$5)))</f>
        <v/>
      </c>
      <c r="AC15" s="45" t="str">
        <f>IF(ISBLANK($H$5),"",IF(ROUNDDOWN(((AB15-$H$5)/365),0)&lt;0,0,ROUNDDOWN(((AB15-$H$5)/365),0)))</f>
        <v/>
      </c>
      <c r="AD15" s="51"/>
      <c r="AE15" s="51"/>
      <c r="AF15" s="51"/>
    </row>
    <row r="16" spans="1:181">
      <c r="A16" s="51"/>
      <c r="B16" s="51"/>
      <c r="C16" s="51"/>
      <c r="D16" s="51"/>
      <c r="E16" s="51"/>
      <c r="F16" s="51"/>
      <c r="G16" s="39">
        <v>500000000</v>
      </c>
      <c r="H16" s="41" t="str">
        <f>IF(ISBLANK($H$5),"",$H$5+(G16/60/60/24))</f>
        <v/>
      </c>
      <c r="I16" s="45" t="str">
        <f>IF(ISBLANK($H$5),"",IF(ROUNDDOWN(((H16-$H$5)/365),0)&lt;0,0,ROUNDDOWN(((H16-$H$5)/365),0)))</f>
        <v/>
      </c>
      <c r="J16" s="50"/>
      <c r="K16" s="39">
        <v>15000000</v>
      </c>
      <c r="L16" s="41" t="str">
        <f t="shared" ref="L16:L28" si="0">IF(ISBLANK($H$5),"",$H$5+(K16/60/24))</f>
        <v/>
      </c>
      <c r="M16" s="45" t="str">
        <f>IF(ISBLANK($H$5),"",IF(ROUNDDOWN(((L16-$H$5)/365),0)&lt;0,0,ROUNDDOWN(((L16-$H$5)/365),0)))</f>
        <v/>
      </c>
      <c r="N16" s="50"/>
      <c r="O16" s="39">
        <v>200000</v>
      </c>
      <c r="P16" s="41" t="str">
        <f t="shared" ref="P16:P28" si="1">IF(ISBLANK($H$5),"",$H$5+O16/24)</f>
        <v/>
      </c>
      <c r="Q16" s="45" t="str">
        <f>IF(ISBLANK($H$5),"",IF(ROUNDDOWN(((P16-$H$5)/365),0)&lt;0,0,ROUNDDOWN(((P16-$H$5)/365),0)))</f>
        <v/>
      </c>
      <c r="R16" s="50"/>
      <c r="S16" s="39">
        <v>10000</v>
      </c>
      <c r="T16" s="41" t="str">
        <f t="shared" ref="T16:T28" si="2">IF(ISBLANK($H$5),"",$H$5+S16)</f>
        <v/>
      </c>
      <c r="U16" s="45" t="str">
        <f>IF(ISBLANK($H$5),"",IF(ROUNDDOWN(((T16-$H$5)/365),0)&lt;0,0,ROUNDDOWN(((T16-$H$5)/365),0)))</f>
        <v/>
      </c>
      <c r="V16" s="50"/>
      <c r="W16" s="39">
        <v>1500</v>
      </c>
      <c r="X16" s="41" t="str">
        <f t="shared" ref="X16:X28" si="3">IF(ISBLANK($H$5),"",$H$5+(W16*7))</f>
        <v/>
      </c>
      <c r="Y16" s="45" t="str">
        <f>IF(ISBLANK($H$5),"",IF(ROUNDDOWN(((X16-$H$5)/365),0)&lt;0,0,ROUNDDOWN(((X16-$H$5)/365),0)))</f>
        <v/>
      </c>
      <c r="Z16" s="50"/>
      <c r="AA16" s="39">
        <f>AA15+100</f>
        <v>400</v>
      </c>
      <c r="AB16" s="41" t="str">
        <f t="shared" ref="AB16:AB28" si="4">IF(ISBLANK($H$5),"",DATE(YEAR($H$5),MONTH($H$5)+AA16,DAY($H$5)))</f>
        <v/>
      </c>
      <c r="AC16" s="45" t="str">
        <f>IF(ISBLANK($H$5),"",IF(ROUNDDOWN(((AB16-$H$5)/365),0)&lt;0,0,ROUNDDOWN(((AB16-$H$5)/365),0)))</f>
        <v/>
      </c>
      <c r="AD16" s="51"/>
      <c r="AE16" s="51"/>
      <c r="AF16" s="51"/>
    </row>
    <row r="17" spans="1:32">
      <c r="A17" s="51"/>
      <c r="B17" s="51"/>
      <c r="C17" s="51"/>
      <c r="D17" s="51"/>
      <c r="E17" s="51"/>
      <c r="F17" s="51"/>
      <c r="G17" s="39">
        <v>750000000</v>
      </c>
      <c r="H17" s="41" t="str">
        <f>IF(ISBLANK($H$5),"",$H$5+(G17/60/60/24))</f>
        <v/>
      </c>
      <c r="I17" s="45" t="str">
        <f>IF(ISBLANK($H$5),"",IF(ROUNDDOWN(((H17-$H$5)/365),0)&lt;0,0,ROUNDDOWN(((H17-$H$5)/365),0)))</f>
        <v/>
      </c>
      <c r="J17" s="50"/>
      <c r="K17" s="39">
        <v>20000000</v>
      </c>
      <c r="L17" s="41" t="str">
        <f t="shared" si="0"/>
        <v/>
      </c>
      <c r="M17" s="45" t="str">
        <f>IF(ISBLANK($H$5),"",IF(ROUNDDOWN(((L17-$H$5)/365),0)&lt;0,0,ROUNDDOWN(((L17-$H$5)/365),0)))</f>
        <v/>
      </c>
      <c r="N17" s="50"/>
      <c r="O17" s="39">
        <v>300000</v>
      </c>
      <c r="P17" s="41" t="str">
        <f t="shared" si="1"/>
        <v/>
      </c>
      <c r="Q17" s="45" t="str">
        <f>IF(ISBLANK($H$5),"",IF(ROUNDDOWN(((P17-$H$5)/365),0)&lt;0,0,ROUNDDOWN(((P17-$H$5)/365),0)))</f>
        <v/>
      </c>
      <c r="R17" s="50"/>
      <c r="S17" s="39">
        <v>15000</v>
      </c>
      <c r="T17" s="41" t="str">
        <f t="shared" si="2"/>
        <v/>
      </c>
      <c r="U17" s="45" t="str">
        <f>IF(ISBLANK($H$5),"",IF(ROUNDDOWN(((T17-$H$5)/365),0)&lt;0,0,ROUNDDOWN(((T17-$H$5)/365),0)))</f>
        <v/>
      </c>
      <c r="V17" s="50"/>
      <c r="W17" s="39">
        <v>2000</v>
      </c>
      <c r="X17" s="41" t="str">
        <f t="shared" si="3"/>
        <v/>
      </c>
      <c r="Y17" s="45" t="str">
        <f>IF(ISBLANK($H$5),"",IF(ROUNDDOWN(((X17-$H$5)/365),0)&lt;0,0,ROUNDDOWN(((X17-$H$5)/365),0)))</f>
        <v/>
      </c>
      <c r="Z17" s="50"/>
      <c r="AA17" s="39">
        <f t="shared" ref="AA17:AA27" si="5">AA16+100</f>
        <v>500</v>
      </c>
      <c r="AB17" s="41" t="str">
        <f t="shared" si="4"/>
        <v/>
      </c>
      <c r="AC17" s="45" t="str">
        <f>IF(ISBLANK($H$5),"",IF(ROUNDDOWN(((AB17-$H$5)/365),0)&lt;0,0,ROUNDDOWN(((AB17-$H$5)/365),0)))</f>
        <v/>
      </c>
      <c r="AD17" s="51"/>
      <c r="AE17" s="51"/>
      <c r="AF17" s="51"/>
    </row>
    <row r="18" spans="1:32">
      <c r="A18" s="51"/>
      <c r="B18" s="51"/>
      <c r="C18" s="51"/>
      <c r="D18" s="51"/>
      <c r="E18" s="51"/>
      <c r="F18" s="51"/>
      <c r="G18" s="39">
        <v>1000000000</v>
      </c>
      <c r="H18" s="41" t="str">
        <f>IF(ISBLANK($H$5),"",$H$5+(G18/60/60/24))</f>
        <v/>
      </c>
      <c r="I18" s="45" t="str">
        <f>IF(ISBLANK($H$5),"",IF(ROUNDDOWN(((H18-$H$5)/365),0)&lt;0,0,ROUNDDOWN(((H18-$H$5)/365),0)))</f>
        <v/>
      </c>
      <c r="J18" s="50"/>
      <c r="K18" s="39">
        <v>25000000</v>
      </c>
      <c r="L18" s="41" t="str">
        <f t="shared" si="0"/>
        <v/>
      </c>
      <c r="M18" s="45" t="str">
        <f>IF(ISBLANK($H$5),"",IF(ROUNDDOWN(((L18-$H$5)/365),0)&lt;0,0,ROUNDDOWN(((L18-$H$5)/365),0)))</f>
        <v/>
      </c>
      <c r="N18" s="50"/>
      <c r="O18" s="39">
        <v>400000</v>
      </c>
      <c r="P18" s="41" t="str">
        <f t="shared" si="1"/>
        <v/>
      </c>
      <c r="Q18" s="45" t="str">
        <f>IF(ISBLANK($H$5),"",IF(ROUNDDOWN(((P18-$H$5)/365),0)&lt;0,0,ROUNDDOWN(((P18-$H$5)/365),0)))</f>
        <v/>
      </c>
      <c r="R18" s="50"/>
      <c r="S18" s="39">
        <v>20000</v>
      </c>
      <c r="T18" s="41" t="str">
        <f t="shared" si="2"/>
        <v/>
      </c>
      <c r="U18" s="45" t="str">
        <f>IF(ISBLANK($H$5),"",IF(ROUNDDOWN(((T18-$H$5)/365),0)&lt;0,0,ROUNDDOWN(((T18-$H$5)/365),0)))</f>
        <v/>
      </c>
      <c r="V18" s="50"/>
      <c r="W18" s="39">
        <v>2500</v>
      </c>
      <c r="X18" s="41" t="str">
        <f t="shared" si="3"/>
        <v/>
      </c>
      <c r="Y18" s="45" t="str">
        <f>IF(ISBLANK($H$5),"",IF(ROUNDDOWN(((X18-$H$5)/365),0)&lt;0,0,ROUNDDOWN(((X18-$H$5)/365),0)))</f>
        <v/>
      </c>
      <c r="Z18" s="50"/>
      <c r="AA18" s="39">
        <f t="shared" si="5"/>
        <v>600</v>
      </c>
      <c r="AB18" s="41" t="str">
        <f t="shared" si="4"/>
        <v/>
      </c>
      <c r="AC18" s="45" t="str">
        <f>IF(ISBLANK($H$5),"",IF(ROUNDDOWN(((AB18-$H$5)/365),0)&lt;0,0,ROUNDDOWN(((AB18-$H$5)/365),0)))</f>
        <v/>
      </c>
      <c r="AD18" s="51"/>
      <c r="AE18" s="51"/>
      <c r="AF18" s="51"/>
    </row>
    <row r="19" spans="1:32">
      <c r="A19" s="51"/>
      <c r="B19" s="51"/>
      <c r="C19" s="51"/>
      <c r="D19" s="51"/>
      <c r="E19" s="51"/>
      <c r="F19" s="51"/>
      <c r="G19" s="39">
        <v>1500000000</v>
      </c>
      <c r="H19" s="41" t="str">
        <f>IF(ISBLANK($H$5),"",$H$5+(G19/60/60/24))</f>
        <v/>
      </c>
      <c r="I19" s="45" t="str">
        <f>IF(ISBLANK($H$5),"",IF(ROUNDDOWN(((H19-$H$5)/365),0)&lt;0,0,ROUNDDOWN(((H19-$H$5)/365),0)))</f>
        <v/>
      </c>
      <c r="J19" s="50"/>
      <c r="K19" s="39">
        <v>30000000</v>
      </c>
      <c r="L19" s="41" t="str">
        <f t="shared" si="0"/>
        <v/>
      </c>
      <c r="M19" s="45" t="str">
        <f>IF(ISBLANK($H$5),"",IF(ROUNDDOWN(((L19-$H$5)/365),0)&lt;0,0,ROUNDDOWN(((L19-$H$5)/365),0)))</f>
        <v/>
      </c>
      <c r="N19" s="50"/>
      <c r="O19" s="39">
        <v>500000</v>
      </c>
      <c r="P19" s="41" t="str">
        <f t="shared" si="1"/>
        <v/>
      </c>
      <c r="Q19" s="45" t="str">
        <f>IF(ISBLANK($H$5),"",IF(ROUNDDOWN(((P19-$H$5)/365),0)&lt;0,0,ROUNDDOWN(((P19-$H$5)/365),0)))</f>
        <v/>
      </c>
      <c r="R19" s="50"/>
      <c r="S19" s="39">
        <v>25000</v>
      </c>
      <c r="T19" s="41" t="str">
        <f t="shared" si="2"/>
        <v/>
      </c>
      <c r="U19" s="45" t="str">
        <f>IF(ISBLANK($H$5),"",IF(ROUNDDOWN(((T19-$H$5)/365),0)&lt;0,0,ROUNDDOWN(((T19-$H$5)/365),0)))</f>
        <v/>
      </c>
      <c r="V19" s="50"/>
      <c r="W19" s="39">
        <v>3000</v>
      </c>
      <c r="X19" s="41" t="str">
        <f t="shared" si="3"/>
        <v/>
      </c>
      <c r="Y19" s="45" t="str">
        <f>IF(ISBLANK($H$5),"",IF(ROUNDDOWN(((X19-$H$5)/365),0)&lt;0,0,ROUNDDOWN(((X19-$H$5)/365),0)))</f>
        <v/>
      </c>
      <c r="Z19" s="50"/>
      <c r="AA19" s="39">
        <f t="shared" si="5"/>
        <v>700</v>
      </c>
      <c r="AB19" s="41" t="str">
        <f t="shared" si="4"/>
        <v/>
      </c>
      <c r="AC19" s="45" t="str">
        <f>IF(ISBLANK($H$5),"",IF(ROUNDDOWN(((AB19-$H$5)/365),0)&lt;0,0,ROUNDDOWN(((AB19-$H$5)/365),0)))</f>
        <v/>
      </c>
      <c r="AD19" s="51"/>
      <c r="AE19" s="51"/>
      <c r="AF19" s="51"/>
    </row>
    <row r="20" spans="1:32">
      <c r="A20" s="51"/>
      <c r="B20" s="51"/>
      <c r="C20" s="51"/>
      <c r="D20" s="51"/>
      <c r="E20" s="51"/>
      <c r="F20" s="51"/>
      <c r="G20" s="39">
        <v>2000000000</v>
      </c>
      <c r="H20" s="41" t="str">
        <f>IF(ISBLANK($H$5),"",$H$5+(G20/60/60/24))</f>
        <v/>
      </c>
      <c r="I20" s="45" t="str">
        <f>IF(ISBLANK($H$5),"",IF(ROUNDDOWN(((H20-$H$5)/365),0)&lt;0,0,ROUNDDOWN(((H20-$H$5)/365),0)))</f>
        <v/>
      </c>
      <c r="J20" s="50"/>
      <c r="K20" s="39">
        <v>35000000</v>
      </c>
      <c r="L20" s="41" t="str">
        <f t="shared" si="0"/>
        <v/>
      </c>
      <c r="M20" s="45" t="str">
        <f>IF(ISBLANK($H$5),"",IF(ROUNDDOWN(((L20-$H$5)/365),0)&lt;0,0,ROUNDDOWN(((L20-$H$5)/365),0)))</f>
        <v/>
      </c>
      <c r="N20" s="50"/>
      <c r="O20" s="39">
        <v>600000</v>
      </c>
      <c r="P20" s="41" t="str">
        <f t="shared" si="1"/>
        <v/>
      </c>
      <c r="Q20" s="45" t="str">
        <f>IF(ISBLANK($H$5),"",IF(ROUNDDOWN(((P20-$H$5)/365),0)&lt;0,0,ROUNDDOWN(((P20-$H$5)/365),0)))</f>
        <v/>
      </c>
      <c r="R20" s="50"/>
      <c r="S20" s="39">
        <v>30000</v>
      </c>
      <c r="T20" s="41" t="str">
        <f t="shared" si="2"/>
        <v/>
      </c>
      <c r="U20" s="45" t="str">
        <f>IF(ISBLANK($H$5),"",IF(ROUNDDOWN(((T20-$H$5)/365),0)&lt;0,0,ROUNDDOWN(((T20-$H$5)/365),0)))</f>
        <v/>
      </c>
      <c r="V20" s="50"/>
      <c r="W20" s="39">
        <v>3500</v>
      </c>
      <c r="X20" s="41" t="str">
        <f t="shared" si="3"/>
        <v/>
      </c>
      <c r="Y20" s="45" t="str">
        <f>IF(ISBLANK($H$5),"",IF(ROUNDDOWN(((X20-$H$5)/365),0)&lt;0,0,ROUNDDOWN(((X20-$H$5)/365),0)))</f>
        <v/>
      </c>
      <c r="Z20" s="50"/>
      <c r="AA20" s="39">
        <f t="shared" si="5"/>
        <v>800</v>
      </c>
      <c r="AB20" s="41" t="str">
        <f t="shared" si="4"/>
        <v/>
      </c>
      <c r="AC20" s="45" t="str">
        <f>IF(ISBLANK($H$5),"",IF(ROUNDDOWN(((AB20-$H$5)/365),0)&lt;0,0,ROUNDDOWN(((AB20-$H$5)/365),0)))</f>
        <v/>
      </c>
      <c r="AD20" s="51"/>
      <c r="AE20" s="51"/>
      <c r="AF20" s="51"/>
    </row>
    <row r="21" spans="1:32">
      <c r="A21" s="51"/>
      <c r="B21" s="51"/>
      <c r="C21" s="51"/>
      <c r="D21" s="51"/>
      <c r="E21" s="51"/>
      <c r="F21" s="51"/>
      <c r="G21" s="39">
        <v>2500000000</v>
      </c>
      <c r="H21" s="41" t="str">
        <f>IF(ISBLANK($H$5),"",$H$5+(G21/60/60/24))</f>
        <v/>
      </c>
      <c r="I21" s="45" t="str">
        <f>IF(ISBLANK($H$5),"",IF(ROUNDDOWN(((H21-$H$5)/365),0)&lt;0,0,ROUNDDOWN(((H21-$H$5)/365),0)))</f>
        <v/>
      </c>
      <c r="J21" s="50"/>
      <c r="K21" s="39">
        <v>40000000</v>
      </c>
      <c r="L21" s="41" t="str">
        <f t="shared" si="0"/>
        <v/>
      </c>
      <c r="M21" s="45" t="str">
        <f>IF(ISBLANK($H$5),"",IF(ROUNDDOWN(((L21-$H$5)/365),0)&lt;0,0,ROUNDDOWN(((L21-$H$5)/365),0)))</f>
        <v/>
      </c>
      <c r="N21" s="50"/>
      <c r="O21" s="39">
        <v>700000</v>
      </c>
      <c r="P21" s="41" t="str">
        <f t="shared" si="1"/>
        <v/>
      </c>
      <c r="Q21" s="45" t="str">
        <f>IF(ISBLANK($H$5),"",IF(ROUNDDOWN(((P21-$H$5)/365),0)&lt;0,0,ROUNDDOWN(((P21-$H$5)/365),0)))</f>
        <v/>
      </c>
      <c r="R21" s="50"/>
      <c r="S21" s="39">
        <v>35000</v>
      </c>
      <c r="T21" s="41" t="str">
        <f t="shared" si="2"/>
        <v/>
      </c>
      <c r="U21" s="45" t="str">
        <f>IF(ISBLANK($H$5),"",IF(ROUNDDOWN(((T21-$H$5)/365),0)&lt;0,0,ROUNDDOWN(((T21-$H$5)/365),0)))</f>
        <v/>
      </c>
      <c r="V21" s="50"/>
      <c r="W21" s="39">
        <v>4000</v>
      </c>
      <c r="X21" s="41" t="str">
        <f t="shared" si="3"/>
        <v/>
      </c>
      <c r="Y21" s="45" t="str">
        <f>IF(ISBLANK($H$5),"",IF(ROUNDDOWN(((X21-$H$5)/365),0)&lt;0,0,ROUNDDOWN(((X21-$H$5)/365),0)))</f>
        <v/>
      </c>
      <c r="Z21" s="50"/>
      <c r="AA21" s="39">
        <f t="shared" si="5"/>
        <v>900</v>
      </c>
      <c r="AB21" s="41" t="str">
        <f t="shared" si="4"/>
        <v/>
      </c>
      <c r="AC21" s="45" t="str">
        <f>IF(ISBLANK($H$5),"",IF(ROUNDDOWN(((AB21-$H$5)/365),0)&lt;0,0,ROUNDDOWN(((AB21-$H$5)/365),0)))</f>
        <v/>
      </c>
      <c r="AD21" s="51"/>
      <c r="AE21" s="51"/>
      <c r="AF21" s="51"/>
    </row>
    <row r="22" spans="1:32">
      <c r="A22" s="51"/>
      <c r="B22" s="51"/>
      <c r="C22" s="51"/>
      <c r="D22" s="51"/>
      <c r="E22" s="51"/>
      <c r="F22" s="51"/>
      <c r="G22" s="39">
        <v>3000000000</v>
      </c>
      <c r="H22" s="41" t="str">
        <f>IF(ISBLANK($H$5),"",$H$5+(G22/60/60/24))</f>
        <v/>
      </c>
      <c r="I22" s="45" t="str">
        <f>IF(ISBLANK($H$5),"",IF(ROUNDDOWN(((H22-$H$5)/365),0)&lt;0,0,ROUNDDOWN(((H22-$H$5)/365),0)))</f>
        <v/>
      </c>
      <c r="J22" s="50"/>
      <c r="K22" s="39">
        <v>45000000</v>
      </c>
      <c r="L22" s="41" t="str">
        <f t="shared" si="0"/>
        <v/>
      </c>
      <c r="M22" s="45" t="str">
        <f>IF(ISBLANK($H$5),"",IF(ROUNDDOWN(((L22-$H$5)/365),0)&lt;0,0,ROUNDDOWN(((L22-$H$5)/365),0)))</f>
        <v/>
      </c>
      <c r="N22" s="50"/>
      <c r="O22" s="39">
        <v>800000</v>
      </c>
      <c r="P22" s="41" t="str">
        <f t="shared" si="1"/>
        <v/>
      </c>
      <c r="Q22" s="45" t="str">
        <f>IF(ISBLANK($H$5),"",IF(ROUNDDOWN(((P22-$H$5)/365),0)&lt;0,0,ROUNDDOWN(((P22-$H$5)/365),0)))</f>
        <v/>
      </c>
      <c r="R22" s="50"/>
      <c r="S22" s="39">
        <v>40000</v>
      </c>
      <c r="T22" s="41" t="str">
        <f t="shared" si="2"/>
        <v/>
      </c>
      <c r="U22" s="45" t="str">
        <f>IF(ISBLANK($H$5),"",IF(ROUNDDOWN(((T22-$H$5)/365),0)&lt;0,0,ROUNDDOWN(((T22-$H$5)/365),0)))</f>
        <v/>
      </c>
      <c r="V22" s="50"/>
      <c r="W22" s="39">
        <v>4500</v>
      </c>
      <c r="X22" s="41" t="str">
        <f t="shared" si="3"/>
        <v/>
      </c>
      <c r="Y22" s="45" t="str">
        <f>IF(ISBLANK($H$5),"",IF(ROUNDDOWN(((X22-$H$5)/365),0)&lt;0,0,ROUNDDOWN(((X22-$H$5)/365),0)))</f>
        <v/>
      </c>
      <c r="Z22" s="50"/>
      <c r="AA22" s="39">
        <f t="shared" si="5"/>
        <v>1000</v>
      </c>
      <c r="AB22" s="41" t="str">
        <f t="shared" si="4"/>
        <v/>
      </c>
      <c r="AC22" s="45" t="str">
        <f>IF(ISBLANK($H$5),"",IF(ROUNDDOWN(((AB22-$H$5)/365),0)&lt;0,0,ROUNDDOWN(((AB22-$H$5)/365),0)))</f>
        <v/>
      </c>
      <c r="AD22" s="51"/>
      <c r="AE22" s="51"/>
      <c r="AF22" s="51"/>
    </row>
    <row r="23" spans="1:32">
      <c r="A23" s="51"/>
      <c r="B23" s="51"/>
      <c r="C23" s="51"/>
      <c r="D23" s="51"/>
      <c r="E23" s="51"/>
      <c r="F23" s="51"/>
      <c r="G23" s="39">
        <v>3500000000</v>
      </c>
      <c r="H23" s="41" t="str">
        <f>IF(ISBLANK($H$5),"",$H$5+(G23/60/60/24))</f>
        <v/>
      </c>
      <c r="I23" s="45" t="str">
        <f>IF(ISBLANK($H$5),"",IF(ROUNDDOWN(((H23-$H$5)/365),0)&lt;0,0,ROUNDDOWN(((H23-$H$5)/365),0)))</f>
        <v/>
      </c>
      <c r="J23" s="50"/>
      <c r="K23" s="39">
        <v>50000000</v>
      </c>
      <c r="L23" s="41" t="str">
        <f t="shared" si="0"/>
        <v/>
      </c>
      <c r="M23" s="45" t="str">
        <f>IF(ISBLANK($H$5),"",IF(ROUNDDOWN(((L23-$H$5)/365),0)&lt;0,0,ROUNDDOWN(((L23-$H$5)/365),0)))</f>
        <v/>
      </c>
      <c r="N23" s="50"/>
      <c r="O23" s="39">
        <v>900000</v>
      </c>
      <c r="P23" s="41" t="str">
        <f t="shared" si="1"/>
        <v/>
      </c>
      <c r="Q23" s="45" t="str">
        <f>IF(ISBLANK($H$5),"",IF(ROUNDDOWN(((P23-$H$5)/365),0)&lt;0,0,ROUNDDOWN(((P23-$H$5)/365),0)))</f>
        <v/>
      </c>
      <c r="R23" s="50"/>
      <c r="S23" s="39">
        <v>45000</v>
      </c>
      <c r="T23" s="41" t="str">
        <f t="shared" si="2"/>
        <v/>
      </c>
      <c r="U23" s="45" t="str">
        <f>IF(ISBLANK($H$5),"",IF(ROUNDDOWN(((T23-$H$5)/365),0)&lt;0,0,ROUNDDOWN(((T23-$H$5)/365),0)))</f>
        <v/>
      </c>
      <c r="V23" s="50"/>
      <c r="W23" s="39">
        <v>5000</v>
      </c>
      <c r="X23" s="41" t="str">
        <f t="shared" si="3"/>
        <v/>
      </c>
      <c r="Y23" s="45" t="str">
        <f>IF(ISBLANK($H$5),"",IF(ROUNDDOWN(((X23-$H$5)/365),0)&lt;0,0,ROUNDDOWN(((X23-$H$5)/365),0)))</f>
        <v/>
      </c>
      <c r="Z23" s="50"/>
      <c r="AA23" s="39">
        <f t="shared" si="5"/>
        <v>1100</v>
      </c>
      <c r="AB23" s="41" t="str">
        <f t="shared" si="4"/>
        <v/>
      </c>
      <c r="AC23" s="45" t="str">
        <f>IF(ISBLANK($H$5),"",IF(ROUNDDOWN(((AB23-$H$5)/365),0)&lt;0,0,ROUNDDOWN(((AB23-$H$5)/365),0)))</f>
        <v/>
      </c>
      <c r="AD23" s="51"/>
      <c r="AE23" s="51"/>
      <c r="AF23" s="51"/>
    </row>
    <row r="24" spans="1:32">
      <c r="A24" s="51"/>
      <c r="B24" s="51"/>
      <c r="C24" s="51"/>
      <c r="D24" s="51"/>
      <c r="E24" s="51"/>
      <c r="F24" s="51"/>
      <c r="G24" s="39">
        <v>4000000000</v>
      </c>
      <c r="H24" s="41" t="str">
        <f>IF(ISBLANK($H$5),"",$H$5+(G24/60/60/24))</f>
        <v/>
      </c>
      <c r="I24" s="45" t="str">
        <f>IF(ISBLANK($H$5),"",IF(ROUNDDOWN(((H24-$H$5)/365),0)&lt;0,0,ROUNDDOWN(((H24-$H$5)/365),0)))</f>
        <v/>
      </c>
      <c r="J24" s="50"/>
      <c r="K24" s="39">
        <v>55000000</v>
      </c>
      <c r="L24" s="41" t="str">
        <f t="shared" si="0"/>
        <v/>
      </c>
      <c r="M24" s="45" t="str">
        <f>IF(ISBLANK($H$5),"",IF(ROUNDDOWN(((L24-$H$5)/365),0)&lt;0,0,ROUNDDOWN(((L24-$H$5)/365),0)))</f>
        <v/>
      </c>
      <c r="N24" s="50"/>
      <c r="O24" s="39">
        <v>1000000</v>
      </c>
      <c r="P24" s="41" t="str">
        <f t="shared" si="1"/>
        <v/>
      </c>
      <c r="Q24" s="45" t="str">
        <f>IF(ISBLANK($H$5),"",IF(ROUNDDOWN(((P24-$H$5)/365),0)&lt;0,0,ROUNDDOWN(((P24-$H$5)/365),0)))</f>
        <v/>
      </c>
      <c r="R24" s="50"/>
      <c r="S24" s="39">
        <v>50000</v>
      </c>
      <c r="T24" s="41" t="str">
        <f t="shared" si="2"/>
        <v/>
      </c>
      <c r="U24" s="45" t="str">
        <f>IF(ISBLANK($H$5),"",IF(ROUNDDOWN(((T24-$H$5)/365),0)&lt;0,0,ROUNDDOWN(((T24-$H$5)/365),0)))</f>
        <v/>
      </c>
      <c r="V24" s="50"/>
      <c r="W24" s="39">
        <v>5500</v>
      </c>
      <c r="X24" s="41" t="str">
        <f t="shared" si="3"/>
        <v/>
      </c>
      <c r="Y24" s="45" t="str">
        <f>IF(ISBLANK($H$5),"",IF(ROUNDDOWN(((X24-$H$5)/365),0)&lt;0,0,ROUNDDOWN(((X24-$H$5)/365),0)))</f>
        <v/>
      </c>
      <c r="Z24" s="50"/>
      <c r="AA24" s="39">
        <f t="shared" si="5"/>
        <v>1200</v>
      </c>
      <c r="AB24" s="41" t="str">
        <f t="shared" si="4"/>
        <v/>
      </c>
      <c r="AC24" s="45" t="str">
        <f>IF(ISBLANK($H$5),"",IF(ROUNDDOWN(((AB24-$H$5)/365),0)&lt;0,0,ROUNDDOWN(((AB24-$H$5)/365),0)))</f>
        <v/>
      </c>
      <c r="AD24" s="51"/>
      <c r="AE24" s="51"/>
      <c r="AF24" s="51"/>
    </row>
    <row r="25" spans="1:32">
      <c r="A25" s="51"/>
      <c r="B25" s="51"/>
      <c r="C25" s="51"/>
      <c r="D25" s="51"/>
      <c r="E25" s="51"/>
      <c r="F25" s="51"/>
      <c r="G25" s="39">
        <v>4500000000</v>
      </c>
      <c r="H25" s="41" t="str">
        <f>IF(ISBLANK($H$5),"",$H$5+(G25/60/60/24))</f>
        <v/>
      </c>
      <c r="I25" s="45" t="str">
        <f>IF(ISBLANK($H$5),"",IF(ROUNDDOWN(((H25-$H$5)/365),0)&lt;0,0,ROUNDDOWN(((H25-$H$5)/365),0)))</f>
        <v/>
      </c>
      <c r="J25" s="50"/>
      <c r="K25" s="39">
        <v>60000000</v>
      </c>
      <c r="L25" s="41" t="str">
        <f t="shared" si="0"/>
        <v/>
      </c>
      <c r="M25" s="45" t="str">
        <f>IF(ISBLANK($H$5),"",IF(ROUNDDOWN(((L25-$H$5)/365),0)&lt;0,0,ROUNDDOWN(((L25-$H$5)/365),0)))</f>
        <v/>
      </c>
      <c r="N25" s="50"/>
      <c r="O25" s="39">
        <v>1100000</v>
      </c>
      <c r="P25" s="41" t="str">
        <f t="shared" si="1"/>
        <v/>
      </c>
      <c r="Q25" s="45" t="str">
        <f>IF(ISBLANK($H$5),"",IF(ROUNDDOWN(((P25-$H$5)/365),0)&lt;0,0,ROUNDDOWN(((P25-$H$5)/365),0)))</f>
        <v/>
      </c>
      <c r="R25" s="50"/>
      <c r="S25" s="39">
        <v>55000</v>
      </c>
      <c r="T25" s="41" t="str">
        <f t="shared" si="2"/>
        <v/>
      </c>
      <c r="U25" s="45" t="str">
        <f>IF(ISBLANK($H$5),"",IF(ROUNDDOWN(((T25-$H$5)/365),0)&lt;0,0,ROUNDDOWN(((T25-$H$5)/365),0)))</f>
        <v/>
      </c>
      <c r="V25" s="50"/>
      <c r="W25" s="39">
        <v>6000</v>
      </c>
      <c r="X25" s="41" t="str">
        <f t="shared" si="3"/>
        <v/>
      </c>
      <c r="Y25" s="45" t="str">
        <f>IF(ISBLANK($H$5),"",IF(ROUNDDOWN(((X25-$H$5)/365),0)&lt;0,0,ROUNDDOWN(((X25-$H$5)/365),0)))</f>
        <v/>
      </c>
      <c r="Z25" s="50"/>
      <c r="AA25" s="39">
        <f t="shared" si="5"/>
        <v>1300</v>
      </c>
      <c r="AB25" s="41" t="str">
        <f t="shared" si="4"/>
        <v/>
      </c>
      <c r="AC25" s="45" t="str">
        <f>IF(ISBLANK($H$5),"",IF(ROUNDDOWN(((AB25-$H$5)/365),0)&lt;0,0,ROUNDDOWN(((AB25-$H$5)/365),0)))</f>
        <v/>
      </c>
      <c r="AD25" s="51"/>
      <c r="AE25" s="51"/>
      <c r="AF25" s="51"/>
    </row>
    <row r="26" spans="1:32">
      <c r="A26" s="51"/>
      <c r="B26" s="51"/>
      <c r="C26" s="51"/>
      <c r="D26" s="51"/>
      <c r="E26" s="51"/>
      <c r="F26" s="51"/>
      <c r="G26" s="39">
        <v>5000000000</v>
      </c>
      <c r="H26" s="41" t="str">
        <f>IF(ISBLANK($H$5),"",$H$5+(G26/60/60/24))</f>
        <v/>
      </c>
      <c r="I26" s="45" t="str">
        <f>IF(ISBLANK($H$5),"",IF(ROUNDDOWN(((H26-$H$5)/365),0)&lt;0,0,ROUNDDOWN(((H26-$H$5)/365),0)))</f>
        <v/>
      </c>
      <c r="J26" s="50"/>
      <c r="K26" s="39">
        <v>65000000</v>
      </c>
      <c r="L26" s="41" t="str">
        <f t="shared" si="0"/>
        <v/>
      </c>
      <c r="M26" s="45" t="str">
        <f>IF(ISBLANK($H$5),"",IF(ROUNDDOWN(((L26-$H$5)/365),0)&lt;0,0,ROUNDDOWN(((L26-$H$5)/365),0)))</f>
        <v/>
      </c>
      <c r="N26" s="50"/>
      <c r="O26" s="39">
        <v>1200000</v>
      </c>
      <c r="P26" s="41" t="str">
        <f t="shared" si="1"/>
        <v/>
      </c>
      <c r="Q26" s="45" t="str">
        <f>IF(ISBLANK($H$5),"",IF(ROUNDDOWN(((P26-$H$5)/365),0)&lt;0,0,ROUNDDOWN(((P26-$H$5)/365),0)))</f>
        <v/>
      </c>
      <c r="R26" s="50"/>
      <c r="S26" s="39">
        <v>60000</v>
      </c>
      <c r="T26" s="41" t="str">
        <f t="shared" si="2"/>
        <v/>
      </c>
      <c r="U26" s="45" t="str">
        <f>IF(ISBLANK($H$5),"",IF(ROUNDDOWN(((T26-$H$5)/365),0)&lt;0,0,ROUNDDOWN(((T26-$H$5)/365),0)))</f>
        <v/>
      </c>
      <c r="V26" s="50"/>
      <c r="W26" s="39">
        <v>6500</v>
      </c>
      <c r="X26" s="41" t="str">
        <f t="shared" si="3"/>
        <v/>
      </c>
      <c r="Y26" s="45" t="str">
        <f>IF(ISBLANK($H$5),"",IF(ROUNDDOWN(((X26-$H$5)/365),0)&lt;0,0,ROUNDDOWN(((X26-$H$5)/365),0)))</f>
        <v/>
      </c>
      <c r="Z26" s="50"/>
      <c r="AA26" s="39">
        <f t="shared" si="5"/>
        <v>1400</v>
      </c>
      <c r="AB26" s="41" t="str">
        <f t="shared" si="4"/>
        <v/>
      </c>
      <c r="AC26" s="45" t="str">
        <f>IF(ISBLANK($H$5),"",IF(ROUNDDOWN(((AB26-$H$5)/365),0)&lt;0,0,ROUNDDOWN(((AB26-$H$5)/365),0)))</f>
        <v/>
      </c>
      <c r="AD26" s="51"/>
      <c r="AE26" s="51"/>
      <c r="AF26" s="51"/>
    </row>
    <row r="27" spans="1:32">
      <c r="A27" s="51"/>
      <c r="B27" s="51"/>
      <c r="C27" s="51"/>
      <c r="D27" s="51"/>
      <c r="E27" s="51"/>
      <c r="F27" s="51"/>
      <c r="G27" s="53">
        <v>5500000000</v>
      </c>
      <c r="H27" s="54" t="str">
        <f>IF(ISBLANK($H$5),"",$H$5+(G27/60/60/24))</f>
        <v/>
      </c>
      <c r="I27" s="55" t="str">
        <f>IF(ISBLANK($H$5),"",IF(ROUNDDOWN(((H27-$H$5)/365),0)&lt;0,0,ROUNDDOWN(((H27-$H$5)/365),0)))</f>
        <v/>
      </c>
      <c r="J27" s="50"/>
      <c r="K27" s="39">
        <v>70000000</v>
      </c>
      <c r="L27" s="41" t="str">
        <f t="shared" si="0"/>
        <v/>
      </c>
      <c r="M27" s="45" t="str">
        <f>IF(ISBLANK($H$5),"",IF(ROUNDDOWN(((L27-$H$5)/365),0)&lt;0,0,ROUNDDOWN(((L27-$H$5)/365),0)))</f>
        <v/>
      </c>
      <c r="N27" s="50"/>
      <c r="O27" s="39">
        <v>1300000</v>
      </c>
      <c r="P27" s="41" t="str">
        <f t="shared" si="1"/>
        <v/>
      </c>
      <c r="Q27" s="45" t="str">
        <f>IF(ISBLANK($H$5),"",IF(ROUNDDOWN(((P27-$H$5)/365),0)&lt;0,0,ROUNDDOWN(((P27-$H$5)/365),0)))</f>
        <v/>
      </c>
      <c r="R27" s="50"/>
      <c r="S27" s="39">
        <v>65000</v>
      </c>
      <c r="T27" s="41" t="str">
        <f t="shared" si="2"/>
        <v/>
      </c>
      <c r="U27" s="45" t="str">
        <f>IF(ISBLANK($H$5),"",IF(ROUNDDOWN(((T27-$H$5)/365),0)&lt;0,0,ROUNDDOWN(((T27-$H$5)/365),0)))</f>
        <v/>
      </c>
      <c r="V27" s="50"/>
      <c r="W27" s="39">
        <v>7000</v>
      </c>
      <c r="X27" s="41" t="str">
        <f t="shared" si="3"/>
        <v/>
      </c>
      <c r="Y27" s="45" t="str">
        <f>IF(ISBLANK($H$5),"",IF(ROUNDDOWN(((X27-$H$5)/365),0)&lt;0,0,ROUNDDOWN(((X27-$H$5)/365),0)))</f>
        <v/>
      </c>
      <c r="Z27" s="50"/>
      <c r="AA27" s="39">
        <f t="shared" si="5"/>
        <v>1500</v>
      </c>
      <c r="AB27" s="41" t="str">
        <f t="shared" si="4"/>
        <v/>
      </c>
      <c r="AC27" s="45" t="str">
        <f>IF(ISBLANK($H$5),"",IF(ROUNDDOWN(((AB27-$H$5)/365),0)&lt;0,0,ROUNDDOWN(((AB27-$H$5)/365),0)))</f>
        <v/>
      </c>
      <c r="AD27" s="51"/>
      <c r="AE27" s="51"/>
      <c r="AF27" s="51"/>
    </row>
    <row r="28" spans="1:32" ht="15.75" thickBot="1">
      <c r="A28" s="51"/>
      <c r="B28" s="51"/>
      <c r="C28" s="51"/>
      <c r="D28" s="51"/>
      <c r="E28" s="51"/>
      <c r="F28" s="51"/>
      <c r="G28" s="56"/>
      <c r="H28" s="57" t="str">
        <f>IF(ISBLANK($H$5),"",$H$5+(G28/60/60/24))</f>
        <v/>
      </c>
      <c r="I28" s="58" t="str">
        <f>IF(ISBLANK($H$5),"",IF(ROUNDDOWN(((H28-$H$5)/365),0)&lt;0,0,ROUNDDOWN(((H28-$H$5)/365),0)))</f>
        <v/>
      </c>
      <c r="J28" s="50"/>
      <c r="K28" s="56"/>
      <c r="L28" s="57" t="str">
        <f t="shared" si="0"/>
        <v/>
      </c>
      <c r="M28" s="58" t="str">
        <f>IF(ISBLANK($H$5),"",IF(ROUNDDOWN(((L28-$H$5)/365),0)&lt;0,0,ROUNDDOWN(((L28-$H$5)/365),0)))</f>
        <v/>
      </c>
      <c r="N28" s="50"/>
      <c r="O28" s="56"/>
      <c r="P28" s="57" t="str">
        <f t="shared" si="1"/>
        <v/>
      </c>
      <c r="Q28" s="58" t="str">
        <f>IF(ISBLANK($H$5),"",IF(ROUNDDOWN(((P28-$H$5)/365),0)&lt;0,0,ROUNDDOWN(((P28-$H$5)/365),0)))</f>
        <v/>
      </c>
      <c r="R28" s="50"/>
      <c r="S28" s="56"/>
      <c r="T28" s="57" t="str">
        <f t="shared" si="2"/>
        <v/>
      </c>
      <c r="U28" s="58" t="str">
        <f>IF(ISBLANK($H$5),"",IF(ROUNDDOWN(((T28-$H$5)/365),0)&lt;0,0,ROUNDDOWN(((T28-$H$5)/365),0)))</f>
        <v/>
      </c>
      <c r="V28" s="50"/>
      <c r="W28" s="56"/>
      <c r="X28" s="57" t="str">
        <f t="shared" si="3"/>
        <v/>
      </c>
      <c r="Y28" s="58" t="str">
        <f>IF(ISBLANK($H$5),"",IF(ROUNDDOWN(((X28-$H$5)/365),0)&lt;0,0,ROUNDDOWN(((X28-$H$5)/365),0)))</f>
        <v/>
      </c>
      <c r="Z28" s="50"/>
      <c r="AA28" s="56"/>
      <c r="AB28" s="57" t="str">
        <f t="shared" si="4"/>
        <v/>
      </c>
      <c r="AC28" s="58" t="str">
        <f>IF(ISBLANK($H$5),"",IF(ROUNDDOWN(((AB28-$H$5)/365),0)&lt;0,0,ROUNDDOWN(((AB28-$H$5)/365),0)))</f>
        <v/>
      </c>
      <c r="AD28" s="51"/>
      <c r="AE28" s="51"/>
      <c r="AF28" s="51"/>
    </row>
    <row r="29" spans="1:32" ht="15.75" thickTop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</row>
    <row r="30" spans="1:3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</row>
    <row r="31" spans="1:3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</row>
    <row r="32" spans="1:3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</row>
    <row r="33" spans="1:3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</row>
    <row r="34" spans="1:3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</row>
    <row r="35" spans="1:32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</row>
    <row r="36" spans="1:3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</row>
    <row r="37" spans="1:3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</row>
    <row r="38" spans="1:32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2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</row>
    <row r="40" spans="1:32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</row>
    <row r="41" spans="1:3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</row>
    <row r="42" spans="1:3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</row>
    <row r="43" spans="1:32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</row>
    <row r="44" spans="1:3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</sheetData>
  <mergeCells count="18">
    <mergeCell ref="AA10:AC10"/>
    <mergeCell ref="G11:I11"/>
    <mergeCell ref="K11:M11"/>
    <mergeCell ref="O11:Q11"/>
    <mergeCell ref="S11:U11"/>
    <mergeCell ref="W11:Y11"/>
    <mergeCell ref="AA11:AC11"/>
    <mergeCell ref="G10:I10"/>
    <mergeCell ref="K10:M10"/>
    <mergeCell ref="O10:Q10"/>
    <mergeCell ref="S10:U10"/>
    <mergeCell ref="W10:Y10"/>
    <mergeCell ref="G13:I13"/>
    <mergeCell ref="K13:M13"/>
    <mergeCell ref="O13:Q13"/>
    <mergeCell ref="S13:U13"/>
    <mergeCell ref="W13:Y13"/>
    <mergeCell ref="AA13:AC13"/>
  </mergeCells>
  <conditionalFormatting sqref="H15:H28">
    <cfRule type="expression" dxfId="26" priority="27">
      <formula>G15=0</formula>
    </cfRule>
  </conditionalFormatting>
  <conditionalFormatting sqref="I15:I28">
    <cfRule type="expression" dxfId="25" priority="26">
      <formula>G15=0</formula>
    </cfRule>
  </conditionalFormatting>
  <conditionalFormatting sqref="L15:L28">
    <cfRule type="expression" dxfId="24" priority="25">
      <formula>K15=0</formula>
    </cfRule>
  </conditionalFormatting>
  <conditionalFormatting sqref="M15:M28">
    <cfRule type="expression" dxfId="23" priority="24">
      <formula>K15=0</formula>
    </cfRule>
  </conditionalFormatting>
  <conditionalFormatting sqref="P15:P28">
    <cfRule type="expression" dxfId="22" priority="23">
      <formula>O15=0</formula>
    </cfRule>
  </conditionalFormatting>
  <conditionalFormatting sqref="Q15:Q28">
    <cfRule type="expression" dxfId="21" priority="22">
      <formula>O15=0</formula>
    </cfRule>
  </conditionalFormatting>
  <conditionalFormatting sqref="T15:T28">
    <cfRule type="expression" dxfId="20" priority="21">
      <formula>S15=0</formula>
    </cfRule>
  </conditionalFormatting>
  <conditionalFormatting sqref="U15:U28">
    <cfRule type="expression" dxfId="19" priority="20">
      <formula>S15=0</formula>
    </cfRule>
  </conditionalFormatting>
  <conditionalFormatting sqref="X15:X28">
    <cfRule type="expression" dxfId="18" priority="19">
      <formula>W15=0</formula>
    </cfRule>
  </conditionalFormatting>
  <conditionalFormatting sqref="Y15:Y28">
    <cfRule type="expression" dxfId="17" priority="18">
      <formula>W15=0</formula>
    </cfRule>
  </conditionalFormatting>
  <conditionalFormatting sqref="AB15:AB28">
    <cfRule type="expression" dxfId="16" priority="17">
      <formula>AA15=0</formula>
    </cfRule>
  </conditionalFormatting>
  <conditionalFormatting sqref="AC15:AC28">
    <cfRule type="expression" dxfId="15" priority="16">
      <formula>AA15=0</formula>
    </cfRule>
  </conditionalFormatting>
  <conditionalFormatting sqref="M15:M28">
    <cfRule type="expression" dxfId="14" priority="15">
      <formula>K15=0</formula>
    </cfRule>
  </conditionalFormatting>
  <conditionalFormatting sqref="Q15:Q28">
    <cfRule type="expression" dxfId="13" priority="14">
      <formula>O15=0</formula>
    </cfRule>
  </conditionalFormatting>
  <conditionalFormatting sqref="U15:U28">
    <cfRule type="expression" dxfId="12" priority="13">
      <formula>S15=0</formula>
    </cfRule>
  </conditionalFormatting>
  <conditionalFormatting sqref="Y15:Y28">
    <cfRule type="expression" dxfId="11" priority="12">
      <formula>W15=0</formula>
    </cfRule>
  </conditionalFormatting>
  <conditionalFormatting sqref="AC15:AC28">
    <cfRule type="expression" dxfId="10" priority="11">
      <formula>AA15=0</formula>
    </cfRule>
  </conditionalFormatting>
  <conditionalFormatting sqref="L28">
    <cfRule type="expression" dxfId="9" priority="10">
      <formula>K28=0</formula>
    </cfRule>
  </conditionalFormatting>
  <conditionalFormatting sqref="M28">
    <cfRule type="expression" dxfId="8" priority="9">
      <formula>K28=0</formula>
    </cfRule>
  </conditionalFormatting>
  <conditionalFormatting sqref="P28">
    <cfRule type="expression" dxfId="7" priority="8">
      <formula>O28=0</formula>
    </cfRule>
  </conditionalFormatting>
  <conditionalFormatting sqref="Q28">
    <cfRule type="expression" dxfId="6" priority="7">
      <formula>O28=0</formula>
    </cfRule>
  </conditionalFormatting>
  <conditionalFormatting sqref="T28">
    <cfRule type="expression" dxfId="5" priority="6">
      <formula>S28=0</formula>
    </cfRule>
  </conditionalFormatting>
  <conditionalFormatting sqref="U28">
    <cfRule type="expression" dxfId="4" priority="5">
      <formula>S28=0</formula>
    </cfRule>
  </conditionalFormatting>
  <conditionalFormatting sqref="X28">
    <cfRule type="expression" dxfId="3" priority="4">
      <formula>W28=0</formula>
    </cfRule>
  </conditionalFormatting>
  <conditionalFormatting sqref="Y28">
    <cfRule type="expression" dxfId="2" priority="3">
      <formula>W28=0</formula>
    </cfRule>
  </conditionalFormatting>
  <conditionalFormatting sqref="AB28">
    <cfRule type="expression" dxfId="1" priority="2">
      <formula>AA28=0</formula>
    </cfRule>
  </conditionalFormatting>
  <conditionalFormatting sqref="AC28">
    <cfRule type="expression" dxfId="0" priority="1">
      <formula>AA28=0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Birth Celebrations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Indy</dc:creator>
  <cp:lastModifiedBy>Indy</cp:lastModifiedBy>
  <dcterms:created xsi:type="dcterms:W3CDTF">2011-11-01T17:57:05Z</dcterms:created>
  <dcterms:modified xsi:type="dcterms:W3CDTF">2011-11-13T17:25:05Z</dcterms:modified>
</cp:coreProperties>
</file>